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637" activeTab="2"/>
  </bookViews>
  <sheets>
    <sheet name="总表64.5万元" sheetId="3" r:id="rId1"/>
    <sheet name="11.5万元明细表" sheetId="4" r:id="rId2"/>
    <sheet name="53万元" sheetId="5" r:id="rId3"/>
  </sheets>
  <externalReferences>
    <externalReference r:id="rId4"/>
  </externalReferences>
  <definedNames>
    <definedName name="_xlnm.Print_Area" localSheetId="0">总表64.5万元!$A$1:$E$8</definedName>
    <definedName name="aka131_">[1]hiddenSheet!$H$1:$H$3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<sst xmlns="http://schemas.openxmlformats.org/spreadsheetml/2006/main" count="94" uniqueCount="65">
  <si>
    <t>附件：</t>
  </si>
  <si>
    <t>2025年第六批市级财政衔接推进乡村振兴补助资金分配表</t>
  </si>
  <si>
    <t>单位：万元</t>
  </si>
  <si>
    <t>序号</t>
  </si>
  <si>
    <t>项目单位</t>
  </si>
  <si>
    <t>财政支持环节</t>
  </si>
  <si>
    <t>分配金额</t>
  </si>
  <si>
    <t>备注</t>
  </si>
  <si>
    <t>各乡镇（街道）</t>
  </si>
  <si>
    <t>农村改厕奖补资金</t>
  </si>
  <si>
    <t>乡村建设股</t>
  </si>
  <si>
    <t>乡村车间奖补资金</t>
  </si>
  <si>
    <t>乡村振兴事务中心</t>
  </si>
  <si>
    <t>小计</t>
  </si>
  <si>
    <t>2025年改厕资金安排明细表(市级）</t>
  </si>
  <si>
    <t>乡镇（街道）</t>
  </si>
  <si>
    <t>户厕新建</t>
  </si>
  <si>
    <t>公厕新建</t>
  </si>
  <si>
    <t>合计（元）</t>
  </si>
  <si>
    <t>数量（座）</t>
  </si>
  <si>
    <t>市级奖补标准（元/座）</t>
  </si>
  <si>
    <t>小计（元）</t>
  </si>
  <si>
    <t>向阳桥街道</t>
  </si>
  <si>
    <t>茶市镇</t>
  </si>
  <si>
    <t>相市乡</t>
  </si>
  <si>
    <t>江口镇</t>
  </si>
  <si>
    <t>冠市镇</t>
  </si>
  <si>
    <t>宝盖镇</t>
  </si>
  <si>
    <t>花桥镇</t>
  </si>
  <si>
    <t>铁丝塘镇</t>
  </si>
  <si>
    <t>洪山镇</t>
  </si>
  <si>
    <t>泉溪镇</t>
  </si>
  <si>
    <t>咸塘镇</t>
  </si>
  <si>
    <t>栗江镇</t>
  </si>
  <si>
    <t>硫市镇</t>
  </si>
  <si>
    <t>松江镇</t>
  </si>
  <si>
    <t>近尾洲镇</t>
  </si>
  <si>
    <t>云集街道</t>
  </si>
  <si>
    <t>车江街道</t>
  </si>
  <si>
    <t>三塘镇</t>
  </si>
  <si>
    <t>谭子山镇</t>
  </si>
  <si>
    <t>泉湖镇</t>
  </si>
  <si>
    <t>岐山镇</t>
  </si>
  <si>
    <t>茅市镇</t>
  </si>
  <si>
    <t>柞市镇</t>
  </si>
  <si>
    <t>合计</t>
  </si>
  <si>
    <t>2025年市级财政衔接推进乡村振兴补助资金分配明细表</t>
  </si>
  <si>
    <t>各乡镇</t>
  </si>
  <si>
    <t>乡村车间名称</t>
  </si>
  <si>
    <t>奖补类型</t>
  </si>
  <si>
    <t>奖补金额</t>
  </si>
  <si>
    <t>近尾洲</t>
  </si>
  <si>
    <t>衡南县穗丰农机农技种养专业经济合作社</t>
  </si>
  <si>
    <t>新认定车间</t>
  </si>
  <si>
    <t>衡阳市揽美农业科技有限公司</t>
  </si>
  <si>
    <t>衡南县华丽家园种养专业合作社</t>
  </si>
  <si>
    <t>衡阳市乡土情食品加工有限公司</t>
  </si>
  <si>
    <t>湖南省巨麓峰矿泉水有限公司</t>
  </si>
  <si>
    <t>衡南县松江镇松江社区经济合作社湘莲加工车间</t>
  </si>
  <si>
    <t>衡南县咸塘镇桐岗村经济合作社</t>
  </si>
  <si>
    <t>衡南县小桥豆制品加工厂</t>
  </si>
  <si>
    <t>衡南绿草地种养专业合作社</t>
  </si>
  <si>
    <t>衡南县洪山镇春军家庭农场</t>
  </si>
  <si>
    <t>衡南县柞市镇富鸿服装玩具加工厂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</si>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</sst>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sz val="26"/>
      <color theme="1"/>
      <name val="方正大标宋简体"/>
      <charset val="134"/>
    </font>
    <font>
      <sz val="14"/>
      <color theme="1"/>
      <name val="仿宋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4"/>
      <name val="宋体"/>
      <charset val="134"/>
      <scheme val="minor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6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rmvplqj5oqbm22\FileStorage\File\2024-06\&#38632;&#38706;&#35745;&#21010;-&#23548;&#20837;&#27169;&#26495;-2024-06-19%2017_42_0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D5" sqref="D5:D6"/>
    </sheetView>
  </sheetViews>
  <sheetFormatPr defaultColWidth="9" defaultRowHeight="14.25" outlineLevelRow="7" outlineLevelCol="5"/>
  <cols>
    <col min="1" max="1" width="7.375" style="29" customWidth="1"/>
    <col min="2" max="2" width="23.875" style="29" customWidth="1"/>
    <col min="3" max="3" width="25.75" style="29" customWidth="1"/>
    <col min="4" max="4" width="16.125" style="29" customWidth="1"/>
    <col min="5" max="5" width="20.625" style="29" customWidth="1"/>
    <col min="6" max="16384" width="9" style="29"/>
  </cols>
  <sheetData>
    <row r="1" s="29" customFormat="1" ht="25" customHeight="1" spans="1:6">
      <c r="A1" s="32" t="s">
        <v>0</v>
      </c>
    </row>
    <row r="2" s="29" customFormat="1" ht="30" customHeight="1" spans="1:6">
      <c r="A2" s="33" t="s">
        <v>1</v>
      </c>
      <c r="B2" s="33"/>
      <c r="C2" s="33"/>
      <c r="D2" s="33"/>
      <c r="E2" s="33"/>
    </row>
    <row r="3" s="29" customFormat="1" ht="31" customHeight="1" spans="1:6">
      <c r="C3" s="34"/>
      <c r="D3" s="34"/>
      <c r="E3" s="34" t="s">
        <v>2</v>
      </c>
    </row>
    <row r="4" s="30" customFormat="1" ht="50" customHeight="1" spans="1:6">
      <c r="A4" s="35" t="s">
        <v>3</v>
      </c>
      <c r="B4" s="35" t="s">
        <v>4</v>
      </c>
      <c r="C4" s="36" t="s">
        <v>5</v>
      </c>
      <c r="D4" s="37" t="s">
        <v>6</v>
      </c>
      <c r="E4" s="35" t="s">
        <v>7</v>
      </c>
    </row>
    <row r="5" s="31" customFormat="1" ht="50" customHeight="1" spans="1:6">
      <c r="A5" s="38">
        <v>1</v>
      </c>
      <c r="B5" s="39" t="s">
        <v>8</v>
      </c>
      <c r="C5" s="40" t="s">
        <v>9</v>
      </c>
      <c r="D5" s="41">
        <v>11.5</v>
      </c>
      <c r="E5" s="42" t="s">
        <v>10</v>
      </c>
      <c r="F5" s="43"/>
    </row>
    <row r="6" s="31" customFormat="1" ht="50" customHeight="1" spans="1:6">
      <c r="A6" s="38">
        <v>2</v>
      </c>
      <c r="B6" s="39" t="s">
        <v>8</v>
      </c>
      <c r="C6" s="38" t="s">
        <v>11</v>
      </c>
      <c r="D6" s="38">
        <v>53</v>
      </c>
      <c r="E6" s="42" t="s">
        <v>12</v>
      </c>
      <c r="F6" s="43"/>
    </row>
    <row r="7" s="29" customFormat="1" ht="50" customHeight="1" spans="1:6">
      <c r="A7" s="38">
        <v>3</v>
      </c>
      <c r="B7" s="38" t="s">
        <v>13</v>
      </c>
      <c r="C7" s="38"/>
      <c r="D7" s="38">
        <f>SUM(D5:D6)</f>
        <v>64.5</v>
      </c>
      <c r="E7" s="44"/>
      <c r="F7" s="43"/>
    </row>
    <row r="8" s="29" customFormat="1" ht="44" customHeight="1" spans="1:6">
      <c r="A8" s="45"/>
      <c r="B8" s="45"/>
      <c r="C8" s="45"/>
      <c r="D8" s="45"/>
      <c r="E8" s="45"/>
    </row>
  </sheetData>
  <mergeCells count="2">
    <mergeCell ref="A2:E2"/>
    <mergeCell ref="A8:E8"/>
  </mergeCells>
  <pageMargins left="0.75" right="0.75" top="1" bottom="1" header="0.5" footer="0.5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workbookViewId="0">
      <selection activeCell="O18" sqref="O18"/>
    </sheetView>
  </sheetViews>
  <sheetFormatPr defaultColWidth="9" defaultRowHeight="13.5"/>
  <cols>
    <col min="1" max="1" width="9.375" style="20" customWidth="1"/>
    <col min="2" max="2" width="13.125" style="19" customWidth="1"/>
    <col min="3" max="3" width="9.375" style="19" customWidth="1"/>
    <col min="4" max="4" width="13.25" style="19" customWidth="1"/>
    <col min="5" max="5" width="11.375" style="19" customWidth="1"/>
    <col min="6" max="6" width="8.625" style="19" customWidth="1"/>
    <col min="7" max="7" width="14.5" style="19" customWidth="1"/>
    <col min="8" max="8" width="12.375" style="19" customWidth="1"/>
    <col min="9" max="9" width="16.75" style="19" customWidth="1"/>
    <col min="10" max="10" width="11.625" style="19" customWidth="1"/>
    <col min="11" max="16384" width="9" style="19"/>
  </cols>
  <sheetData>
    <row r="1" s="19" customFormat="1" ht="38" customHeight="1" spans="1:10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</row>
    <row r="2" s="19" customFormat="1" ht="22" customHeight="1" spans="1:10">
      <c r="A2" s="22" t="s">
        <v>3</v>
      </c>
      <c r="B2" s="22" t="s">
        <v>15</v>
      </c>
      <c r="C2" s="22" t="s">
        <v>16</v>
      </c>
      <c r="D2" s="22"/>
      <c r="E2" s="22"/>
      <c r="F2" s="22" t="s">
        <v>17</v>
      </c>
      <c r="G2" s="22"/>
      <c r="H2" s="22"/>
      <c r="I2" s="22" t="s">
        <v>18</v>
      </c>
      <c r="J2" s="23" t="s">
        <v>7</v>
      </c>
    </row>
    <row r="3" s="19" customFormat="1" ht="27" spans="1:10">
      <c r="A3" s="22"/>
      <c r="B3" s="22"/>
      <c r="C3" s="22" t="s">
        <v>19</v>
      </c>
      <c r="D3" s="22" t="s">
        <v>20</v>
      </c>
      <c r="E3" s="22" t="s">
        <v>21</v>
      </c>
      <c r="F3" s="22" t="s">
        <v>19</v>
      </c>
      <c r="G3" s="22" t="s">
        <v>20</v>
      </c>
      <c r="H3" s="22" t="s">
        <v>21</v>
      </c>
      <c r="I3" s="22"/>
      <c r="J3" s="24"/>
    </row>
    <row r="4" s="19" customFormat="1" ht="15.95" customHeight="1" spans="1:10">
      <c r="A4" s="22">
        <v>1</v>
      </c>
      <c r="B4" s="25" t="s">
        <v>22</v>
      </c>
      <c r="C4" s="22">
        <v>31</v>
      </c>
      <c r="D4" s="22">
        <v>200</v>
      </c>
      <c r="E4" s="22">
        <f t="shared" ref="E4:E26" si="0">C4*D4</f>
        <v>6200</v>
      </c>
      <c r="F4" s="22">
        <v>2</v>
      </c>
      <c r="G4" s="22">
        <v>5000</v>
      </c>
      <c r="H4" s="22">
        <f t="shared" ref="H4:H26" si="1">F4*G4</f>
        <v>10000</v>
      </c>
      <c r="I4" s="22">
        <f t="shared" ref="I4:I27" si="2">E4+H4</f>
        <v>16200</v>
      </c>
      <c r="J4" s="26"/>
    </row>
    <row r="5" s="19" customFormat="1" ht="15.95" customHeight="1" spans="1:10">
      <c r="A5" s="22">
        <v>2</v>
      </c>
      <c r="B5" s="25" t="s">
        <v>23</v>
      </c>
      <c r="C5" s="22">
        <v>8</v>
      </c>
      <c r="D5" s="22">
        <v>200</v>
      </c>
      <c r="E5" s="22">
        <f t="shared" si="0"/>
        <v>1600</v>
      </c>
      <c r="F5" s="22">
        <v>1</v>
      </c>
      <c r="G5" s="22">
        <v>5000</v>
      </c>
      <c r="H5" s="22">
        <f t="shared" si="1"/>
        <v>5000</v>
      </c>
      <c r="I5" s="22">
        <f t="shared" si="2"/>
        <v>6600</v>
      </c>
      <c r="J5" s="26"/>
    </row>
    <row r="6" s="19" customFormat="1" ht="15.95" customHeight="1" spans="1:10">
      <c r="A6" s="22">
        <v>3</v>
      </c>
      <c r="B6" s="25" t="s">
        <v>24</v>
      </c>
      <c r="C6" s="22">
        <v>1</v>
      </c>
      <c r="D6" s="22">
        <v>200</v>
      </c>
      <c r="E6" s="22">
        <f t="shared" si="0"/>
        <v>200</v>
      </c>
      <c r="F6" s="22">
        <v>2</v>
      </c>
      <c r="G6" s="22">
        <v>5000</v>
      </c>
      <c r="H6" s="22">
        <f t="shared" si="1"/>
        <v>10000</v>
      </c>
      <c r="I6" s="22">
        <f t="shared" si="2"/>
        <v>10200</v>
      </c>
      <c r="J6" s="26"/>
    </row>
    <row r="7" s="19" customFormat="1" ht="15.95" customHeight="1" spans="1:10">
      <c r="A7" s="22">
        <v>4</v>
      </c>
      <c r="B7" s="25" t="s">
        <v>25</v>
      </c>
      <c r="C7" s="22">
        <v>0</v>
      </c>
      <c r="D7" s="22">
        <v>200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22">
        <f t="shared" si="2"/>
        <v>0</v>
      </c>
      <c r="J7" s="26"/>
    </row>
    <row r="8" s="19" customFormat="1" ht="15.95" customHeight="1" spans="1:10">
      <c r="A8" s="22">
        <v>5</v>
      </c>
      <c r="B8" s="25" t="s">
        <v>26</v>
      </c>
      <c r="C8" s="22">
        <v>0</v>
      </c>
      <c r="D8" s="22">
        <v>200</v>
      </c>
      <c r="E8" s="22">
        <f t="shared" si="0"/>
        <v>0</v>
      </c>
      <c r="F8" s="22">
        <v>0</v>
      </c>
      <c r="G8" s="22">
        <v>0</v>
      </c>
      <c r="H8" s="22">
        <f t="shared" si="1"/>
        <v>0</v>
      </c>
      <c r="I8" s="22">
        <f t="shared" si="2"/>
        <v>0</v>
      </c>
      <c r="J8" s="26"/>
    </row>
    <row r="9" s="19" customFormat="1" ht="15.95" customHeight="1" spans="1:10">
      <c r="A9" s="22">
        <v>6</v>
      </c>
      <c r="B9" s="25" t="s">
        <v>27</v>
      </c>
      <c r="C9" s="22">
        <v>0</v>
      </c>
      <c r="D9" s="22">
        <v>200</v>
      </c>
      <c r="E9" s="22">
        <f t="shared" si="0"/>
        <v>0</v>
      </c>
      <c r="F9" s="22">
        <v>1</v>
      </c>
      <c r="G9" s="22">
        <v>5000</v>
      </c>
      <c r="H9" s="22">
        <f t="shared" si="1"/>
        <v>5000</v>
      </c>
      <c r="I9" s="22">
        <f t="shared" si="2"/>
        <v>5000</v>
      </c>
      <c r="J9" s="26"/>
    </row>
    <row r="10" s="19" customFormat="1" ht="15.95" customHeight="1" spans="1:10">
      <c r="A10" s="22">
        <v>7</v>
      </c>
      <c r="B10" s="25" t="s">
        <v>28</v>
      </c>
      <c r="C10" s="22">
        <v>0</v>
      </c>
      <c r="D10" s="22">
        <v>200</v>
      </c>
      <c r="E10" s="22">
        <f t="shared" si="0"/>
        <v>0</v>
      </c>
      <c r="F10" s="22">
        <v>3</v>
      </c>
      <c r="G10" s="22">
        <v>5000</v>
      </c>
      <c r="H10" s="22">
        <f t="shared" si="1"/>
        <v>15000</v>
      </c>
      <c r="I10" s="22">
        <f t="shared" si="2"/>
        <v>15000</v>
      </c>
      <c r="J10" s="26"/>
    </row>
    <row r="11" s="19" customFormat="1" ht="15.95" customHeight="1" spans="1:10">
      <c r="A11" s="22">
        <v>8</v>
      </c>
      <c r="B11" s="25" t="s">
        <v>29</v>
      </c>
      <c r="C11" s="22">
        <v>0</v>
      </c>
      <c r="D11" s="22">
        <v>200</v>
      </c>
      <c r="E11" s="22">
        <f t="shared" si="0"/>
        <v>0</v>
      </c>
      <c r="F11" s="22">
        <v>1</v>
      </c>
      <c r="G11" s="22">
        <v>5000</v>
      </c>
      <c r="H11" s="22">
        <f t="shared" si="1"/>
        <v>5000</v>
      </c>
      <c r="I11" s="22">
        <f t="shared" si="2"/>
        <v>5000</v>
      </c>
      <c r="J11" s="26"/>
    </row>
    <row r="12" s="19" customFormat="1" ht="15.95" customHeight="1" spans="1:10">
      <c r="A12" s="22">
        <v>9</v>
      </c>
      <c r="B12" s="25" t="s">
        <v>30</v>
      </c>
      <c r="C12" s="22">
        <v>3</v>
      </c>
      <c r="D12" s="22">
        <v>200</v>
      </c>
      <c r="E12" s="22">
        <f t="shared" si="0"/>
        <v>600</v>
      </c>
      <c r="F12" s="22">
        <v>2</v>
      </c>
      <c r="G12" s="22">
        <v>5000</v>
      </c>
      <c r="H12" s="22">
        <f t="shared" si="1"/>
        <v>10000</v>
      </c>
      <c r="I12" s="22">
        <f t="shared" si="2"/>
        <v>10600</v>
      </c>
      <c r="J12" s="26"/>
    </row>
    <row r="13" s="19" customFormat="1" ht="15.95" customHeight="1" spans="1:10">
      <c r="A13" s="22">
        <v>10</v>
      </c>
      <c r="B13" s="25" t="s">
        <v>31</v>
      </c>
      <c r="C13" s="22">
        <v>0</v>
      </c>
      <c r="D13" s="22">
        <v>200</v>
      </c>
      <c r="E13" s="22">
        <f t="shared" si="0"/>
        <v>0</v>
      </c>
      <c r="F13" s="22">
        <v>0</v>
      </c>
      <c r="G13" s="22">
        <v>0</v>
      </c>
      <c r="H13" s="22">
        <f t="shared" si="1"/>
        <v>0</v>
      </c>
      <c r="I13" s="22">
        <f t="shared" si="2"/>
        <v>0</v>
      </c>
      <c r="J13" s="26"/>
    </row>
    <row r="14" s="19" customFormat="1" ht="15.95" customHeight="1" spans="1:10">
      <c r="A14" s="22">
        <v>11</v>
      </c>
      <c r="B14" s="25" t="s">
        <v>32</v>
      </c>
      <c r="C14" s="22">
        <v>0</v>
      </c>
      <c r="D14" s="22">
        <v>200</v>
      </c>
      <c r="E14" s="22">
        <f t="shared" si="0"/>
        <v>0</v>
      </c>
      <c r="F14" s="22">
        <v>1</v>
      </c>
      <c r="G14" s="22">
        <v>5000</v>
      </c>
      <c r="H14" s="22">
        <f t="shared" si="1"/>
        <v>5000</v>
      </c>
      <c r="I14" s="22">
        <f t="shared" si="2"/>
        <v>5000</v>
      </c>
      <c r="J14" s="26"/>
    </row>
    <row r="15" s="19" customFormat="1" ht="15.95" customHeight="1" spans="1:10">
      <c r="A15" s="22">
        <v>12</v>
      </c>
      <c r="B15" s="25" t="s">
        <v>33</v>
      </c>
      <c r="C15" s="22">
        <v>15</v>
      </c>
      <c r="D15" s="22">
        <v>200</v>
      </c>
      <c r="E15" s="22">
        <f t="shared" si="0"/>
        <v>3000</v>
      </c>
      <c r="F15" s="22">
        <v>0</v>
      </c>
      <c r="G15" s="22">
        <v>0</v>
      </c>
      <c r="H15" s="22">
        <f t="shared" si="1"/>
        <v>0</v>
      </c>
      <c r="I15" s="22">
        <f t="shared" si="2"/>
        <v>3000</v>
      </c>
      <c r="J15" s="26"/>
    </row>
    <row r="16" s="19" customFormat="1" ht="15.95" customHeight="1" spans="1:10">
      <c r="A16" s="22">
        <v>13</v>
      </c>
      <c r="B16" s="25" t="s">
        <v>34</v>
      </c>
      <c r="C16" s="22">
        <v>0</v>
      </c>
      <c r="D16" s="22">
        <v>200</v>
      </c>
      <c r="E16" s="22">
        <f t="shared" si="0"/>
        <v>0</v>
      </c>
      <c r="F16" s="22">
        <v>0</v>
      </c>
      <c r="G16" s="22">
        <v>0</v>
      </c>
      <c r="H16" s="22">
        <f t="shared" si="1"/>
        <v>0</v>
      </c>
      <c r="I16" s="22">
        <f t="shared" si="2"/>
        <v>0</v>
      </c>
      <c r="J16" s="26"/>
    </row>
    <row r="17" s="19" customFormat="1" ht="15.95" customHeight="1" spans="1:10">
      <c r="A17" s="22">
        <v>14</v>
      </c>
      <c r="B17" s="25" t="s">
        <v>35</v>
      </c>
      <c r="C17" s="22">
        <v>0</v>
      </c>
      <c r="D17" s="22">
        <v>200</v>
      </c>
      <c r="E17" s="22">
        <f t="shared" si="0"/>
        <v>0</v>
      </c>
      <c r="F17" s="22">
        <v>0</v>
      </c>
      <c r="G17" s="22">
        <v>0</v>
      </c>
      <c r="H17" s="22">
        <f t="shared" si="1"/>
        <v>0</v>
      </c>
      <c r="I17" s="22">
        <f t="shared" si="2"/>
        <v>0</v>
      </c>
      <c r="J17" s="26"/>
    </row>
    <row r="18" s="19" customFormat="1" ht="15.95" customHeight="1" spans="1:10">
      <c r="A18" s="22">
        <v>15</v>
      </c>
      <c r="B18" s="25" t="s">
        <v>36</v>
      </c>
      <c r="C18" s="22">
        <v>0</v>
      </c>
      <c r="D18" s="22">
        <v>200</v>
      </c>
      <c r="E18" s="22">
        <f t="shared" si="0"/>
        <v>0</v>
      </c>
      <c r="F18" s="22">
        <v>0</v>
      </c>
      <c r="G18" s="22">
        <v>0</v>
      </c>
      <c r="H18" s="22">
        <f t="shared" si="1"/>
        <v>0</v>
      </c>
      <c r="I18" s="22">
        <f t="shared" si="2"/>
        <v>0</v>
      </c>
      <c r="J18" s="26"/>
    </row>
    <row r="19" s="19" customFormat="1" ht="15.95" customHeight="1" spans="1:10">
      <c r="A19" s="22">
        <v>16</v>
      </c>
      <c r="B19" s="25" t="s">
        <v>37</v>
      </c>
      <c r="C19" s="22">
        <v>20</v>
      </c>
      <c r="D19" s="22">
        <v>200</v>
      </c>
      <c r="E19" s="22">
        <f t="shared" si="0"/>
        <v>4000</v>
      </c>
      <c r="F19" s="22">
        <v>0</v>
      </c>
      <c r="G19" s="22">
        <v>0</v>
      </c>
      <c r="H19" s="22">
        <f t="shared" si="1"/>
        <v>0</v>
      </c>
      <c r="I19" s="22">
        <f t="shared" si="2"/>
        <v>4000</v>
      </c>
      <c r="J19" s="26"/>
    </row>
    <row r="20" s="19" customFormat="1" ht="15.95" customHeight="1" spans="1:10">
      <c r="A20" s="22">
        <v>17</v>
      </c>
      <c r="B20" s="25" t="s">
        <v>38</v>
      </c>
      <c r="C20" s="22">
        <v>0</v>
      </c>
      <c r="D20" s="22">
        <v>200</v>
      </c>
      <c r="E20" s="22">
        <f t="shared" si="0"/>
        <v>0</v>
      </c>
      <c r="F20" s="22">
        <v>0</v>
      </c>
      <c r="G20" s="22">
        <v>0</v>
      </c>
      <c r="H20" s="22">
        <f t="shared" si="1"/>
        <v>0</v>
      </c>
      <c r="I20" s="22">
        <f t="shared" si="2"/>
        <v>0</v>
      </c>
      <c r="J20" s="26"/>
    </row>
    <row r="21" s="19" customFormat="1" ht="15.95" customHeight="1" spans="1:10">
      <c r="A21" s="22">
        <v>18</v>
      </c>
      <c r="B21" s="25" t="s">
        <v>39</v>
      </c>
      <c r="C21" s="22">
        <v>10</v>
      </c>
      <c r="D21" s="22">
        <v>200</v>
      </c>
      <c r="E21" s="22">
        <f t="shared" si="0"/>
        <v>2000</v>
      </c>
      <c r="F21" s="22">
        <v>1</v>
      </c>
      <c r="G21" s="22">
        <v>5000</v>
      </c>
      <c r="H21" s="22">
        <f t="shared" si="1"/>
        <v>5000</v>
      </c>
      <c r="I21" s="22">
        <f t="shared" si="2"/>
        <v>7000</v>
      </c>
      <c r="J21" s="26"/>
    </row>
    <row r="22" s="19" customFormat="1" ht="15.95" customHeight="1" spans="1:10">
      <c r="A22" s="22">
        <v>19</v>
      </c>
      <c r="B22" s="25" t="s">
        <v>40</v>
      </c>
      <c r="C22" s="22">
        <v>25</v>
      </c>
      <c r="D22" s="22">
        <v>200</v>
      </c>
      <c r="E22" s="22">
        <f t="shared" si="0"/>
        <v>5000</v>
      </c>
      <c r="F22" s="22">
        <v>2</v>
      </c>
      <c r="G22" s="22">
        <v>0</v>
      </c>
      <c r="H22" s="22">
        <f t="shared" si="1"/>
        <v>0</v>
      </c>
      <c r="I22" s="22">
        <f t="shared" si="2"/>
        <v>5000</v>
      </c>
      <c r="J22" s="26"/>
    </row>
    <row r="23" s="19" customFormat="1" ht="15.95" customHeight="1" spans="1:10">
      <c r="A23" s="22">
        <v>20</v>
      </c>
      <c r="B23" s="25" t="s">
        <v>41</v>
      </c>
      <c r="C23" s="22">
        <v>15</v>
      </c>
      <c r="D23" s="22">
        <v>200</v>
      </c>
      <c r="E23" s="22">
        <f t="shared" si="0"/>
        <v>3000</v>
      </c>
      <c r="F23" s="22">
        <v>1</v>
      </c>
      <c r="G23" s="22">
        <v>5000</v>
      </c>
      <c r="H23" s="22">
        <f t="shared" si="1"/>
        <v>5000</v>
      </c>
      <c r="I23" s="22">
        <f t="shared" si="2"/>
        <v>8000</v>
      </c>
      <c r="J23" s="26"/>
    </row>
    <row r="24" s="19" customFormat="1" ht="15.95" customHeight="1" spans="1:10">
      <c r="A24" s="22">
        <v>21</v>
      </c>
      <c r="B24" s="25" t="s">
        <v>42</v>
      </c>
      <c r="C24" s="22">
        <v>10</v>
      </c>
      <c r="D24" s="22">
        <v>200</v>
      </c>
      <c r="E24" s="22">
        <f t="shared" si="0"/>
        <v>2000</v>
      </c>
      <c r="F24" s="22">
        <v>3</v>
      </c>
      <c r="G24" s="22">
        <v>0</v>
      </c>
      <c r="H24" s="22">
        <f t="shared" si="1"/>
        <v>0</v>
      </c>
      <c r="I24" s="22">
        <f t="shared" si="2"/>
        <v>2000</v>
      </c>
      <c r="J24" s="26"/>
    </row>
    <row r="25" s="19" customFormat="1" ht="15.95" customHeight="1" spans="1:10">
      <c r="A25" s="22">
        <v>22</v>
      </c>
      <c r="B25" s="25" t="s">
        <v>43</v>
      </c>
      <c r="C25" s="22">
        <v>57</v>
      </c>
      <c r="D25" s="22">
        <v>200</v>
      </c>
      <c r="E25" s="22">
        <f t="shared" si="0"/>
        <v>11400</v>
      </c>
      <c r="F25" s="22">
        <v>3</v>
      </c>
      <c r="G25" s="22">
        <v>0</v>
      </c>
      <c r="H25" s="22">
        <f t="shared" si="1"/>
        <v>0</v>
      </c>
      <c r="I25" s="22">
        <f t="shared" si="2"/>
        <v>11400</v>
      </c>
      <c r="J25" s="26"/>
    </row>
    <row r="26" s="19" customFormat="1" ht="15.95" customHeight="1" spans="1:10">
      <c r="A26" s="22">
        <v>23</v>
      </c>
      <c r="B26" s="25" t="s">
        <v>44</v>
      </c>
      <c r="C26" s="22">
        <v>5</v>
      </c>
      <c r="D26" s="22">
        <v>200</v>
      </c>
      <c r="E26" s="22">
        <f t="shared" si="0"/>
        <v>1000</v>
      </c>
      <c r="F26" s="22">
        <v>0</v>
      </c>
      <c r="G26" s="22">
        <v>0</v>
      </c>
      <c r="H26" s="22">
        <f t="shared" si="1"/>
        <v>0</v>
      </c>
      <c r="I26" s="22">
        <f t="shared" si="2"/>
        <v>1000</v>
      </c>
      <c r="J26" s="26"/>
    </row>
    <row r="27" s="19" customFormat="1" ht="23" customHeight="1" spans="1:10">
      <c r="A27" s="22"/>
      <c r="B27" s="27" t="s">
        <v>45</v>
      </c>
      <c r="C27" s="22">
        <f t="shared" ref="C27:F27" si="3">SUM(C4:C26)</f>
        <v>200</v>
      </c>
      <c r="D27" s="22"/>
      <c r="E27" s="22">
        <f t="shared" si="3"/>
        <v>40000</v>
      </c>
      <c r="F27" s="22">
        <f t="shared" si="3"/>
        <v>23</v>
      </c>
      <c r="G27" s="22"/>
      <c r="H27" s="22">
        <f>SUM(H4:H26)</f>
        <v>75000</v>
      </c>
      <c r="I27" s="22">
        <f t="shared" si="2"/>
        <v>115000</v>
      </c>
      <c r="J27" s="26"/>
    </row>
    <row r="29" s="19" customFormat="1" spans="1:10">
      <c r="A29" s="20"/>
      <c r="I29" s="28"/>
    </row>
  </sheetData>
  <mergeCells count="7">
    <mergeCell ref="A1:J1"/>
    <mergeCell ref="C2:E2"/>
    <mergeCell ref="F2:H2"/>
    <mergeCell ref="A2:A3"/>
    <mergeCell ref="B2:B3"/>
    <mergeCell ref="I2:I3"/>
    <mergeCell ref="J2:J3"/>
  </mergeCells>
  <pageMargins left="0.75" right="0.75" top="1" bottom="1" header="0.5" footer="0.5"/>
  <pageSetup paperSize="9" scale="67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I9" sqref="I9"/>
    </sheetView>
  </sheetViews>
  <sheetFormatPr defaultColWidth="9" defaultRowHeight="27" customHeight="1" outlineLevelCol="5"/>
  <cols>
    <col min="1" max="1" width="5.375" style="1" customWidth="1"/>
    <col min="2" max="2" width="9.625" style="1" customWidth="1"/>
    <col min="3" max="3" width="32.625" style="1" customWidth="1"/>
    <col min="4" max="4" width="22.25" style="4" customWidth="1"/>
    <col min="5" max="5" width="19.625" style="1" customWidth="1"/>
    <col min="6" max="6" width="23.125" style="5" customWidth="1"/>
    <col min="7" max="16384" width="9" style="1"/>
  </cols>
  <sheetData>
    <row r="1" s="1" customFormat="1" ht="50" customHeight="1" spans="1:6">
      <c r="A1" s="6" t="s">
        <v>46</v>
      </c>
      <c r="B1" s="6"/>
      <c r="C1" s="6"/>
      <c r="D1" s="6"/>
      <c r="E1" s="6"/>
      <c r="F1" s="7"/>
    </row>
    <row r="2" s="2" customFormat="1" ht="39" customHeight="1" spans="1:6">
      <c r="A2" s="8"/>
      <c r="B2" s="8"/>
      <c r="C2" s="8"/>
      <c r="D2" s="8"/>
      <c r="E2" s="8"/>
      <c r="F2" s="8" t="s">
        <v>2</v>
      </c>
    </row>
    <row r="3" s="3" customFormat="1" ht="31" customHeight="1" spans="1:6">
      <c r="A3" s="9" t="s">
        <v>3</v>
      </c>
      <c r="B3" s="9" t="s">
        <v>47</v>
      </c>
      <c r="C3" s="10" t="s">
        <v>48</v>
      </c>
      <c r="D3" s="11" t="s">
        <v>49</v>
      </c>
      <c r="E3" s="9" t="s">
        <v>50</v>
      </c>
      <c r="F3" s="12" t="s">
        <v>7</v>
      </c>
    </row>
    <row r="4" s="1" customFormat="1" ht="31" customHeight="1" spans="1:6">
      <c r="A4" s="9"/>
      <c r="B4" s="9"/>
      <c r="C4" s="10"/>
      <c r="D4" s="11"/>
      <c r="E4" s="9"/>
      <c r="F4" s="12"/>
    </row>
    <row r="5" s="1" customFormat="1" ht="36" customHeight="1" spans="1:6">
      <c r="A5" s="13">
        <v>1</v>
      </c>
      <c r="B5" s="13" t="s">
        <v>51</v>
      </c>
      <c r="C5" s="14" t="s">
        <v>52</v>
      </c>
      <c r="D5" s="14" t="s">
        <v>53</v>
      </c>
      <c r="E5" s="13">
        <v>5</v>
      </c>
      <c r="F5" s="13"/>
    </row>
    <row r="6" s="1" customFormat="1" ht="36" customHeight="1" spans="1:6">
      <c r="A6" s="13">
        <v>2</v>
      </c>
      <c r="B6" s="13" t="s">
        <v>39</v>
      </c>
      <c r="C6" s="14" t="s">
        <v>54</v>
      </c>
      <c r="D6" s="14" t="s">
        <v>53</v>
      </c>
      <c r="E6" s="13">
        <v>5</v>
      </c>
      <c r="F6" s="13"/>
    </row>
    <row r="7" s="1" customFormat="1" ht="36" customHeight="1" spans="1:6">
      <c r="A7" s="13">
        <v>3</v>
      </c>
      <c r="B7" s="13" t="s">
        <v>43</v>
      </c>
      <c r="C7" s="13" t="s">
        <v>55</v>
      </c>
      <c r="D7" s="14" t="s">
        <v>53</v>
      </c>
      <c r="E7" s="13">
        <v>5</v>
      </c>
      <c r="F7" s="13"/>
    </row>
    <row r="8" s="1" customFormat="1" ht="36" customHeight="1" spans="1:6">
      <c r="A8" s="13">
        <v>4</v>
      </c>
      <c r="B8" s="13" t="s">
        <v>34</v>
      </c>
      <c r="C8" s="13" t="s">
        <v>56</v>
      </c>
      <c r="D8" s="14" t="s">
        <v>53</v>
      </c>
      <c r="E8" s="13">
        <v>5</v>
      </c>
      <c r="F8" s="13"/>
    </row>
    <row r="9" s="1" customFormat="1" ht="36" customHeight="1" spans="1:6">
      <c r="A9" s="13">
        <v>5</v>
      </c>
      <c r="B9" s="13" t="s">
        <v>29</v>
      </c>
      <c r="C9" s="13" t="s">
        <v>57</v>
      </c>
      <c r="D9" s="14" t="s">
        <v>53</v>
      </c>
      <c r="E9" s="13">
        <v>5</v>
      </c>
      <c r="F9" s="13"/>
    </row>
    <row r="10" s="1" customFormat="1" ht="45" customHeight="1" spans="1:6">
      <c r="A10" s="13">
        <v>6</v>
      </c>
      <c r="B10" s="13" t="s">
        <v>35</v>
      </c>
      <c r="C10" s="15" t="s">
        <v>58</v>
      </c>
      <c r="D10" s="14" t="s">
        <v>53</v>
      </c>
      <c r="E10" s="13">
        <v>5</v>
      </c>
      <c r="F10" s="13"/>
    </row>
    <row r="11" s="1" customFormat="1" ht="45" customHeight="1" spans="1:6">
      <c r="A11" s="13">
        <v>7</v>
      </c>
      <c r="B11" s="13" t="s">
        <v>32</v>
      </c>
      <c r="C11" s="15" t="s">
        <v>59</v>
      </c>
      <c r="D11" s="14" t="s">
        <v>53</v>
      </c>
      <c r="E11" s="13">
        <v>5</v>
      </c>
      <c r="F11" s="13"/>
    </row>
    <row r="12" s="1" customFormat="1" ht="36" customHeight="1" spans="1:6">
      <c r="A12" s="13">
        <v>8</v>
      </c>
      <c r="B12" s="13" t="s">
        <v>34</v>
      </c>
      <c r="C12" s="15" t="s">
        <v>60</v>
      </c>
      <c r="D12" s="14" t="s">
        <v>53</v>
      </c>
      <c r="E12" s="13">
        <v>5</v>
      </c>
      <c r="F12" s="13"/>
    </row>
    <row r="13" s="1" customFormat="1" ht="36" customHeight="1" spans="1:6">
      <c r="A13" s="13">
        <v>9</v>
      </c>
      <c r="B13" s="13" t="s">
        <v>30</v>
      </c>
      <c r="C13" s="16" t="s">
        <v>61</v>
      </c>
      <c r="D13" s="14" t="s">
        <v>53</v>
      </c>
      <c r="E13" s="13">
        <v>5</v>
      </c>
      <c r="F13" s="13"/>
    </row>
    <row r="14" s="1" customFormat="1" ht="39" customHeight="1" spans="1:6">
      <c r="A14" s="13">
        <v>10</v>
      </c>
      <c r="B14" s="13" t="s">
        <v>30</v>
      </c>
      <c r="C14" s="15" t="s">
        <v>62</v>
      </c>
      <c r="D14" s="14" t="s">
        <v>53</v>
      </c>
      <c r="E14" s="13">
        <v>5</v>
      </c>
      <c r="F14" s="13"/>
    </row>
    <row r="15" s="1" customFormat="1" ht="36" customHeight="1" spans="1:6">
      <c r="A15" s="13">
        <v>11</v>
      </c>
      <c r="B15" s="13" t="s">
        <v>44</v>
      </c>
      <c r="C15" s="15" t="s">
        <v>63</v>
      </c>
      <c r="D15" s="14" t="s">
        <v>53</v>
      </c>
      <c r="E15" s="13">
        <v>3</v>
      </c>
      <c r="F15" s="13"/>
    </row>
    <row r="16" s="1" customFormat="1" ht="30" customHeight="1" spans="1:6">
      <c r="A16" s="13" t="s">
        <v>64</v>
      </c>
      <c r="B16" s="13"/>
      <c r="C16" s="17"/>
      <c r="D16" s="17"/>
      <c r="E16" s="13">
        <f>SUM(E5:E15)</f>
        <v>53</v>
      </c>
      <c r="F16" s="17"/>
    </row>
    <row r="17" s="1" customFormat="1" ht="53" customHeight="1" spans="1:6">
      <c r="A17" s="18"/>
      <c r="B17" s="18"/>
      <c r="C17" s="18"/>
      <c r="D17" s="18"/>
      <c r="E17" s="18"/>
      <c r="F17" s="18"/>
    </row>
    <row r="18" s="1" customFormat="1" ht="53" customHeight="1"/>
  </sheetData>
  <mergeCells count="10">
    <mergeCell ref="A1:F1"/>
    <mergeCell ref="A16:B16"/>
    <mergeCell ref="A17:F17"/>
    <mergeCell ref="A18:F18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总表64.5万元</vt:lpstr>
      <vt:lpstr>11.5万元明细表</vt:lpstr>
      <vt:lpstr>53万元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2026-01-26T01:00:14Z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  <property fmtid="{D5CDD505-2E9C-101B-9397-08002B2CF9AE}" pid="5" name="CalculationRule">
    <vt:i4>0</vt:i4>
  </property>
</Properties>
</file>