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712" activeTab="3"/>
  </bookViews>
  <sheets>
    <sheet name="总表4961.3106万" sheetId="1" r:id="rId1"/>
    <sheet name="改厕21万" sheetId="2" r:id="rId2"/>
    <sheet name="改厕125万" sheetId="3" r:id="rId3"/>
    <sheet name="防止返贫监测350万" sheetId="4" r:id="rId4"/>
    <sheet name="同心美丽乡村100万" sheetId="5" r:id="rId5"/>
    <sheet name="光伏50万" sheetId="6" r:id="rId6"/>
    <sheet name="乡村车间85万" sheetId="7" r:id="rId7"/>
    <sheet name="乡村公益性岗位60.588万" sheetId="8" r:id="rId8"/>
    <sheet name="易地搬迁公益性岗位60万" sheetId="9" r:id="rId9"/>
    <sheet name="基础设施601.7226万" sheetId="10" r:id="rId10"/>
  </sheets>
  <definedNames>
    <definedName name="_xlnm._FilterDatabase" localSheetId="5" hidden="1">光伏50万!$A$4:$R$71</definedName>
    <definedName name="_xlnm._FilterDatabase" localSheetId="8" hidden="1">易地搬迁公益性岗位60万!$4:$28</definedName>
    <definedName name="_xlnm.Print_Area" localSheetId="0">总表4961.3106万!$A$1:$E$19</definedName>
    <definedName name="_xlnm.Print_Area" localSheetId="1">改厕21万!$A$1:$F$26</definedName>
    <definedName name="_xlnm.Print_Area" localSheetId="2">改厕125万!$A$1:$F$23</definedName>
    <definedName name="_xlnm._FilterDatabase" localSheetId="1" hidden="1">改厕21万!$A$4:$N$4</definedName>
    <definedName name="_xlnm._FilterDatabase" localSheetId="2" hidden="1">改厕125万!$A$4:$N$4</definedName>
    <definedName name="_xlnm.Print_Area" localSheetId="3">防止返贫监测350万!$A$1:$I$29</definedName>
    <definedName name="_xlnm.Print_Titles" localSheetId="3">防止返贫监测350万!$3:$4</definedName>
    <definedName name="_xlnm.Print_Area" localSheetId="4">同心美丽乡村100万!$A$1:$F$10</definedName>
    <definedName name="_xlnm.Print_Area" localSheetId="5">光伏50万!$A$1:$J$71</definedName>
    <definedName name="_xlnm.Print_Titles" localSheetId="5">光伏50万!$3:$4</definedName>
    <definedName name="_xlnm.Print_Area" localSheetId="6">乡村车间85万!$A$1:$H$22</definedName>
    <definedName name="_xlnm.Print_Titles" localSheetId="6">乡村车间85万!$4:$4</definedName>
    <definedName name="_xlnm._FilterDatabase" localSheetId="7" hidden="1">乡村公益性岗位60.588万!$A$5:$L$28</definedName>
    <definedName name="_xlnm.Print_Area" localSheetId="7">乡村公益性岗位60.588万!$A$1:$E$28</definedName>
    <definedName name="_xlnm.Print_Area" localSheetId="8">易地搬迁公益性岗位60万!$A$1:$E$28</definedName>
    <definedName name="_xlnm._FilterDatabase" localSheetId="9" hidden="1">基础设施601.7226万!$A$4:$H$79</definedName>
    <definedName name="_xlnm.Print_Area" localSheetId="9">基础设施601.7226万!$A$1:$F$79</definedName>
    <definedName name="_xlnm.Print_Titles" localSheetId="9">基础设施601.7226万!$4:$4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<sst xmlns="http://schemas.openxmlformats.org/spreadsheetml/2006/main" count="495" uniqueCount="278">
  <si>
    <t>2024年县级财政衔接推进乡村振兴补助资金分配表</t>
  </si>
  <si>
    <t>单位：万元</t>
  </si>
  <si>
    <t>序号</t>
  </si>
  <si>
    <t>项目单位</t>
  </si>
  <si>
    <t>财政支持环节与内容</t>
  </si>
  <si>
    <t>金额</t>
  </si>
  <si>
    <t>备注</t>
  </si>
  <si>
    <t>各乡镇（街道）</t>
  </si>
  <si>
    <t>基础设施补短板</t>
  </si>
  <si>
    <t>乡村车间建设</t>
  </si>
  <si>
    <t>防止返贫监测</t>
  </si>
  <si>
    <t>新建公厕奖补</t>
  </si>
  <si>
    <t>2022、2023年新建公厕后续管护奖补</t>
  </si>
  <si>
    <t>衡南县委统战部</t>
  </si>
  <si>
    <t>同心美丽乡村</t>
  </si>
  <si>
    <t>衡南县发展和改革局</t>
  </si>
  <si>
    <t>易地扶贫搬迁集中安置区公益性岗位</t>
  </si>
  <si>
    <t>易地搬迁产业后扶</t>
  </si>
  <si>
    <t>衡南县卫生健康局</t>
  </si>
  <si>
    <t>建设村级卫生室</t>
  </si>
  <si>
    <t>衡南县农业农村局</t>
  </si>
  <si>
    <t>乡村建设</t>
  </si>
  <si>
    <t>乡村公益性岗位</t>
  </si>
  <si>
    <t>培育特色优势产业</t>
  </si>
  <si>
    <t>长沙创捷环保工程有限公司</t>
  </si>
  <si>
    <t>户用卫生厕所改（新）建奖补</t>
  </si>
  <si>
    <t>冠市镇</t>
  </si>
  <si>
    <t>衡南县光伏运维管理中心</t>
  </si>
  <si>
    <t>光伏产业</t>
  </si>
  <si>
    <t>合计</t>
  </si>
  <si>
    <t>附件1：</t>
  </si>
  <si>
    <t>2024年县级财政衔接推进乡村振兴补助资金分配明细表</t>
  </si>
  <si>
    <t>乡镇（街道）</t>
  </si>
  <si>
    <t>2022、2023年公厕后续管护资金</t>
  </si>
  <si>
    <t>新建公厕数量（座）</t>
  </si>
  <si>
    <t>补助资金标准（万元/座）</t>
  </si>
  <si>
    <t>合计（万元）</t>
  </si>
  <si>
    <t>花桥镇</t>
  </si>
  <si>
    <t>铁丝塘镇</t>
  </si>
  <si>
    <t>洪山镇</t>
  </si>
  <si>
    <t>泉溪镇</t>
  </si>
  <si>
    <t>咸塘镇</t>
  </si>
  <si>
    <t>宝盖镇</t>
  </si>
  <si>
    <t>相市乡</t>
  </si>
  <si>
    <t>茶市镇</t>
  </si>
  <si>
    <t>向阳桥街道</t>
  </si>
  <si>
    <t>云集街道</t>
  </si>
  <si>
    <t>车江街道</t>
  </si>
  <si>
    <t>栗江镇</t>
  </si>
  <si>
    <t>近尾洲镇</t>
  </si>
  <si>
    <t>硫市镇</t>
  </si>
  <si>
    <t>茅市镇</t>
  </si>
  <si>
    <t>柞市镇</t>
  </si>
  <si>
    <t>岐山镇</t>
  </si>
  <si>
    <t>泉湖镇</t>
  </si>
  <si>
    <t>谭子山镇</t>
  </si>
  <si>
    <t>三塘镇</t>
  </si>
  <si>
    <t>附件2：</t>
  </si>
  <si>
    <t>公厕资金</t>
  </si>
  <si>
    <t>公厕数量（座)</t>
  </si>
  <si>
    <t>奖补标准
（万元/座）</t>
  </si>
  <si>
    <t>松江镇</t>
  </si>
  <si>
    <t>附件3：</t>
  </si>
  <si>
    <t>乡镇
（街道）</t>
  </si>
  <si>
    <t>防返贫监测帮扶集中排查因数</t>
  </si>
  <si>
    <t>村（社区）
因数</t>
  </si>
  <si>
    <t>APP信息采集
因数</t>
  </si>
  <si>
    <t>乡镇（街道）
因素</t>
  </si>
  <si>
    <t>常住户数
因数</t>
  </si>
  <si>
    <t>脱贫户及监测
对象因数</t>
  </si>
  <si>
    <t>向阳街道</t>
  </si>
  <si>
    <t>江口镇</t>
  </si>
  <si>
    <t xml:space="preserve">  </t>
  </si>
  <si>
    <t>附件4：</t>
  </si>
  <si>
    <t>行政村</t>
  </si>
  <si>
    <t>2023年“同心美丽乡村”创建级别</t>
  </si>
  <si>
    <t>杨湖村</t>
  </si>
  <si>
    <t>省级</t>
  </si>
  <si>
    <t>恒星村</t>
  </si>
  <si>
    <t>市级</t>
  </si>
  <si>
    <t>赐山村</t>
  </si>
  <si>
    <t>县级</t>
  </si>
  <si>
    <t>罗亮泗村</t>
  </si>
  <si>
    <t>凉市村</t>
  </si>
  <si>
    <t>合计：</t>
  </si>
  <si>
    <t>附件5：</t>
  </si>
  <si>
    <t>公司/
乡镇（街道）</t>
  </si>
  <si>
    <t>光伏电站更换4G数据采集器</t>
  </si>
  <si>
    <t>光伏电站奖励（运维）金额（万元）</t>
  </si>
  <si>
    <t>光伏电站提升改造
（万元）</t>
  </si>
  <si>
    <t>小计
（万元）</t>
  </si>
  <si>
    <t>合计
（万元）</t>
  </si>
  <si>
    <t>变换数据采集器个数（个）</t>
  </si>
  <si>
    <t>金额
（万元）</t>
  </si>
  <si>
    <t>响鼓岭村</t>
  </si>
  <si>
    <t>神龙村</t>
  </si>
  <si>
    <t>龙山村</t>
  </si>
  <si>
    <t>桐梓山村</t>
  </si>
  <si>
    <t>朝阳村</t>
  </si>
  <si>
    <t>茅岗村</t>
  </si>
  <si>
    <t>僚塘村</t>
  </si>
  <si>
    <t>骄阳村</t>
  </si>
  <si>
    <t>同福村</t>
  </si>
  <si>
    <t>胜利村</t>
  </si>
  <si>
    <t>三圆村</t>
  </si>
  <si>
    <t>新境村</t>
  </si>
  <si>
    <t>三福村</t>
  </si>
  <si>
    <t>南铺村</t>
  </si>
  <si>
    <t>印林村</t>
  </si>
  <si>
    <t>大山村</t>
  </si>
  <si>
    <t>杨梅村</t>
  </si>
  <si>
    <t>长春村</t>
  </si>
  <si>
    <t>炮公村</t>
  </si>
  <si>
    <t>增市村</t>
  </si>
  <si>
    <t>日光村</t>
  </si>
  <si>
    <t>长康村</t>
  </si>
  <si>
    <t>东华村</t>
  </si>
  <si>
    <t>大星村</t>
  </si>
  <si>
    <t>双口村</t>
  </si>
  <si>
    <t>中伍村</t>
  </si>
  <si>
    <t>源泉村</t>
  </si>
  <si>
    <t>阳兴村</t>
  </si>
  <si>
    <t>洪堰村</t>
  </si>
  <si>
    <t>广寺村</t>
  </si>
  <si>
    <t>龙波村</t>
  </si>
  <si>
    <t>黄江村</t>
  </si>
  <si>
    <t>九龙村</t>
  </si>
  <si>
    <t>油麻塘村</t>
  </si>
  <si>
    <t>新华村</t>
  </si>
  <si>
    <t>万龙村</t>
  </si>
  <si>
    <t>荣华村</t>
  </si>
  <si>
    <t>排楼村</t>
  </si>
  <si>
    <t>大石村</t>
  </si>
  <si>
    <t>石滩村</t>
  </si>
  <si>
    <t>六合村</t>
  </si>
  <si>
    <t>林泉村</t>
  </si>
  <si>
    <t>西山村</t>
  </si>
  <si>
    <t>里鱼村</t>
  </si>
  <si>
    <t>福元村</t>
  </si>
  <si>
    <t>义仁村</t>
  </si>
  <si>
    <t>朱雅村</t>
  </si>
  <si>
    <t>满坪村</t>
  </si>
  <si>
    <t>高桥村</t>
  </si>
  <si>
    <t>高峰村</t>
  </si>
  <si>
    <t>果塘村</t>
  </si>
  <si>
    <t>托塘村</t>
  </si>
  <si>
    <t>许田村</t>
  </si>
  <si>
    <t>浅潭村</t>
  </si>
  <si>
    <t>蕉园村</t>
  </si>
  <si>
    <t>渐佳坳村</t>
  </si>
  <si>
    <t>麦元村</t>
  </si>
  <si>
    <t>清瑞村</t>
  </si>
  <si>
    <t>丹水村</t>
  </si>
  <si>
    <t>江水村</t>
  </si>
  <si>
    <t>柏潭村</t>
  </si>
  <si>
    <t>车陂村</t>
  </si>
  <si>
    <t>网山村</t>
  </si>
  <si>
    <t>梅塘村</t>
  </si>
  <si>
    <t>附件6：</t>
  </si>
  <si>
    <t>车间名称</t>
  </si>
  <si>
    <t>企业名称</t>
  </si>
  <si>
    <t>产业类型</t>
  </si>
  <si>
    <t>衡南县铁丝塘镇晨光村大皂食用油加工车间</t>
  </si>
  <si>
    <t>衡南县铁丝塘镇大皂食用油加工坊</t>
  </si>
  <si>
    <t>食用油加工</t>
  </si>
  <si>
    <t>衡南县铁丝塘镇晨光村天立中药材加工车间</t>
  </si>
  <si>
    <t>衡南县天立中药材产销专业合作社</t>
  </si>
  <si>
    <t>药材加工</t>
  </si>
  <si>
    <t>衡南县三塘镇大岭园艺场喷雾器生产车间</t>
  </si>
  <si>
    <t>衡阳市韶峰喷雾器有限公司</t>
  </si>
  <si>
    <t>喷雾器生产</t>
  </si>
  <si>
    <t>衡南县咸塘镇高桥村大米加工车间</t>
  </si>
  <si>
    <t>衡南县咸塘镇高桥村经济合作社</t>
  </si>
  <si>
    <t>大米加工</t>
  </si>
  <si>
    <t>衡南县向阳桥街道郭市村薯粉加工车间</t>
  </si>
  <si>
    <t>衡南县向阳桥街道郭市村经济合作社</t>
  </si>
  <si>
    <t>薯粉加工</t>
  </si>
  <si>
    <t>衡南县向阳桥街道平山村水果种植分拣车间</t>
  </si>
  <si>
    <t>衡南县向阳桥街道平山村经济合作社</t>
  </si>
  <si>
    <t>水果分拣</t>
  </si>
  <si>
    <t>衡南县向阳桥街道土谷塘村水果种植分拣车间</t>
  </si>
  <si>
    <t>衡南县润芝家庭农场</t>
  </si>
  <si>
    <t>衡南县洪山镇洪市村农产品生产车间</t>
  </si>
  <si>
    <t>衡阳市鸿文生态农业开发有限公司</t>
  </si>
  <si>
    <t>农产品生产</t>
  </si>
  <si>
    <t>衡南县洪山镇双合村皮蛋加工车间</t>
  </si>
  <si>
    <t>衡阳浩天农产品有限公司</t>
  </si>
  <si>
    <t>鸭蛋加工</t>
  </si>
  <si>
    <t>衡南县云集街道滨河社区滨丰无花果种植加工车间</t>
  </si>
  <si>
    <t>衡阳市云集滨丰种养专业合作社</t>
  </si>
  <si>
    <t>无花果加工</t>
  </si>
  <si>
    <t>衡南县宝盖镇横江村兴农水果种植分拣车间</t>
  </si>
  <si>
    <t>衡南县兴农种养专业合作社</t>
  </si>
  <si>
    <t>衡南县茶市镇怡海村乡村旅游车间</t>
  </si>
  <si>
    <t>衡南县茶市镇怡海农庄</t>
  </si>
  <si>
    <t>文旅车间</t>
  </si>
  <si>
    <t>衡南县茶市镇怡海村乡村水果种植分拣车间</t>
  </si>
  <si>
    <t>衡南县茶市镇怡海村经济合作社</t>
  </si>
  <si>
    <t>衡南县茶市镇茶市村明华面条加工车间</t>
  </si>
  <si>
    <t>衡南县茶市明华面条加工小作坊</t>
  </si>
  <si>
    <t>面条加工</t>
  </si>
  <si>
    <t>衡南县花桥镇龙皮桥村亿通玩具生产车间</t>
  </si>
  <si>
    <t>衡南县花桥镇亿通玩具厂</t>
  </si>
  <si>
    <t>玩具生产</t>
  </si>
  <si>
    <t>衡南县泉溪镇泉长村九分九农产品生产车间</t>
  </si>
  <si>
    <t>衡南县泉溪镇九分九农业种养专业合作社</t>
  </si>
  <si>
    <t>衡南县松江镇高江村牧草种植加工车间</t>
  </si>
  <si>
    <t>衡南县松江镇高江村村集体经济合作社</t>
  </si>
  <si>
    <t>牧草加工</t>
  </si>
  <si>
    <t>附件7：</t>
  </si>
  <si>
    <t>乡村公益性岗位人数
（女56-65周岁；男61-65周岁）</t>
  </si>
  <si>
    <t>附件8：</t>
  </si>
  <si>
    <t>岗位个数</t>
  </si>
  <si>
    <t>工资总额
（万元）</t>
  </si>
  <si>
    <t>附件9：</t>
  </si>
  <si>
    <t>行政村
（社区）</t>
  </si>
  <si>
    <t>基础设施补短板
（万元）</t>
  </si>
  <si>
    <t>晓泉村</t>
  </si>
  <si>
    <t>兴隆村</t>
  </si>
  <si>
    <t>上塘村</t>
  </si>
  <si>
    <t>司马村</t>
  </si>
  <si>
    <t>大田村</t>
  </si>
  <si>
    <t>高杨村</t>
  </si>
  <si>
    <t>水井村</t>
  </si>
  <si>
    <t>乐嘉村</t>
  </si>
  <si>
    <t>香花村</t>
  </si>
  <si>
    <t>团集村</t>
  </si>
  <si>
    <t>中山村</t>
  </si>
  <si>
    <t>灯塔村</t>
  </si>
  <si>
    <t>芳冲村</t>
  </si>
  <si>
    <t>永兴村</t>
  </si>
  <si>
    <t>红湖村</t>
  </si>
  <si>
    <t>七塘村</t>
  </si>
  <si>
    <t>先锋村</t>
  </si>
  <si>
    <t>散市村</t>
  </si>
  <si>
    <t>福全村</t>
  </si>
  <si>
    <t>石塘铺村</t>
  </si>
  <si>
    <t>古城村</t>
  </si>
  <si>
    <t>新桥村</t>
  </si>
  <si>
    <t>郭市村</t>
  </si>
  <si>
    <t>平山村</t>
  </si>
  <si>
    <t>新联村</t>
  </si>
  <si>
    <t>青冲村</t>
  </si>
  <si>
    <t>大岭村</t>
  </si>
  <si>
    <t>浦塘村</t>
  </si>
  <si>
    <t>袁家村</t>
  </si>
  <si>
    <t>金堂村</t>
  </si>
  <si>
    <t>江口村</t>
  </si>
  <si>
    <t>上古村</t>
  </si>
  <si>
    <t>渚溪村</t>
  </si>
  <si>
    <t>黄竹町村</t>
  </si>
  <si>
    <t>喇叭堰村</t>
  </si>
  <si>
    <t>大安村</t>
  </si>
  <si>
    <t>毛塘村</t>
  </si>
  <si>
    <t>堆子岭社区</t>
  </si>
  <si>
    <t>新城社区</t>
  </si>
  <si>
    <t>新塘站社区</t>
  </si>
  <si>
    <t>东屋社区</t>
  </si>
  <si>
    <t>滨河社区</t>
  </si>
  <si>
    <t>保合社区</t>
  </si>
  <si>
    <t>杉峰社区</t>
  </si>
  <si>
    <t>泉梓社区</t>
  </si>
  <si>
    <t>石塘村</t>
  </si>
  <si>
    <t>栗坪村</t>
  </si>
  <si>
    <t>江新村</t>
  </si>
  <si>
    <t>古塘村</t>
  </si>
  <si>
    <t>回龙村</t>
  </si>
  <si>
    <t>杨柳村</t>
  </si>
  <si>
    <t>阳家坪村</t>
  </si>
  <si>
    <t>河市村</t>
  </si>
  <si>
    <t>渡口村</t>
  </si>
  <si>
    <t>普贤村</t>
  </si>
  <si>
    <t>荣贵村</t>
  </si>
  <si>
    <t>赤土村</t>
  </si>
  <si>
    <t>长坪村</t>
  </si>
  <si>
    <t>杨武村</t>
  </si>
  <si>
    <t>畔壁村</t>
  </si>
  <si>
    <t>怡海村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</si>
</sst>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5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6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</font>
    <font>
      <b/>
      <sz val="16"/>
      <name val="仿宋"/>
      <charset val="134"/>
    </font>
    <font>
      <sz val="16"/>
      <name val="仿宋"/>
      <charset val="134"/>
    </font>
    <font>
      <sz val="14"/>
      <name val="仿宋"/>
      <charset val="134"/>
    </font>
    <font>
      <sz val="16"/>
      <color theme="1"/>
      <name val="仿宋"/>
      <charset val="134"/>
    </font>
    <font>
      <sz val="16"/>
      <color theme="1"/>
      <name val="仿宋"/>
      <charset val="1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仿宋"/>
      <charset val="134"/>
    </font>
    <font>
      <sz val="1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" borderId="20" applyNumberFormat="0" applyAlignment="0" applyProtection="0">
      <alignment vertical="center"/>
    </xf>
    <xf numFmtId="0" fontId="40" fillId="4" borderId="21" applyNumberFormat="0" applyAlignment="0" applyProtection="0">
      <alignment vertical="center"/>
    </xf>
    <xf numFmtId="0" fontId="41" fillId="4" borderId="20" applyNumberFormat="0" applyAlignment="0" applyProtection="0">
      <alignment vertical="center"/>
    </xf>
    <xf numFmtId="0" fontId="42" fillId="5" borderId="22" applyNumberFormat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50" fillId="0" borderId="0"/>
    <xf numFmtId="0" fontId="1" fillId="0" borderId="0"/>
    <xf numFmtId="0" fontId="50" fillId="0" borderId="0"/>
    <xf numFmtId="0" fontId="50" fillId="0" borderId="0"/>
    <xf numFmtId="0" fontId="0" fillId="0" borderId="0">
      <alignment vertical="center"/>
    </xf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176" fontId="24" fillId="0" borderId="2" xfId="0" applyNumberFormat="1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/>
    </xf>
    <xf numFmtId="0" fontId="0" fillId="0" borderId="16" xfId="0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2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 24" xfId="52"/>
    <cellStyle name="常规 14" xfId="53"/>
    <cellStyle name="常规 3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opLeftCell="A6" workbookViewId="0">
      <selection activeCell="C9" sqref="C9"/>
    </sheetView>
  </sheetViews>
  <sheetFormatPr defaultColWidth="9" defaultRowHeight="14.25"/>
  <cols>
    <col min="1" max="1" width="6.75" style="1" customWidth="1"/>
    <col min="2" max="2" width="36.875" style="1" customWidth="1"/>
    <col min="3" max="3" width="49.125" style="1" customWidth="1"/>
    <col min="4" max="4" width="14.5" style="1" customWidth="1"/>
    <col min="5" max="5" width="12.125" style="1" customWidth="1"/>
    <col min="6" max="6" width="9" style="1"/>
    <col min="7" max="7" width="11.625" style="1"/>
    <col min="8" max="8" width="10.375" style="1"/>
    <col min="9" max="16384" width="9" style="1"/>
  </cols>
  <sheetData>
    <row r="1" s="1" customFormat="1" ht="30" customHeight="1" spans="1:5">
      <c r="A1" s="88" t="s">
        <v>0</v>
      </c>
      <c r="B1" s="88"/>
      <c r="C1" s="88"/>
      <c r="D1" s="88"/>
      <c r="E1" s="88"/>
    </row>
    <row r="2" s="1" customFormat="1" ht="31" customHeight="1" spans="4:5">
      <c r="D2" s="89"/>
      <c r="E2" s="89" t="s">
        <v>1</v>
      </c>
    </row>
    <row r="3" s="2" customFormat="1" ht="30" customHeight="1" spans="1:5">
      <c r="A3" s="90" t="s">
        <v>2</v>
      </c>
      <c r="B3" s="90" t="s">
        <v>3</v>
      </c>
      <c r="C3" s="90" t="s">
        <v>4</v>
      </c>
      <c r="D3" s="90" t="s">
        <v>5</v>
      </c>
      <c r="E3" s="90" t="s">
        <v>6</v>
      </c>
    </row>
    <row r="4" s="87" customFormat="1" ht="41" customHeight="1" spans="1:9">
      <c r="A4" s="91">
        <v>1</v>
      </c>
      <c r="B4" s="92" t="s">
        <v>7</v>
      </c>
      <c r="C4" s="91" t="s">
        <v>8</v>
      </c>
      <c r="D4" s="91">
        <v>601.7226</v>
      </c>
      <c r="E4" s="93"/>
      <c r="G4" s="2"/>
      <c r="H4" s="2"/>
      <c r="I4" s="2"/>
    </row>
    <row r="5" s="87" customFormat="1" ht="41" customHeight="1" spans="1:9">
      <c r="A5" s="91">
        <v>2</v>
      </c>
      <c r="B5" s="94"/>
      <c r="C5" s="91" t="s">
        <v>9</v>
      </c>
      <c r="D5" s="91">
        <v>85</v>
      </c>
      <c r="E5" s="93"/>
      <c r="G5" s="2"/>
      <c r="H5" s="2"/>
      <c r="I5" s="2"/>
    </row>
    <row r="6" s="87" customFormat="1" ht="41" customHeight="1" spans="1:9">
      <c r="A6" s="91">
        <v>3</v>
      </c>
      <c r="B6" s="94"/>
      <c r="C6" s="91" t="s">
        <v>10</v>
      </c>
      <c r="D6" s="91">
        <v>350</v>
      </c>
      <c r="E6" s="93"/>
      <c r="G6" s="2"/>
      <c r="H6" s="2"/>
      <c r="I6" s="2"/>
    </row>
    <row r="7" s="87" customFormat="1" ht="41" customHeight="1" spans="1:9">
      <c r="A7" s="91">
        <v>4</v>
      </c>
      <c r="B7" s="94"/>
      <c r="C7" s="91" t="s">
        <v>11</v>
      </c>
      <c r="D7" s="91">
        <v>125</v>
      </c>
      <c r="E7" s="93"/>
      <c r="G7" s="2"/>
      <c r="H7" s="2"/>
      <c r="I7" s="2"/>
    </row>
    <row r="8" s="87" customFormat="1" ht="41" customHeight="1" spans="1:9">
      <c r="A8" s="91">
        <v>5</v>
      </c>
      <c r="B8" s="94"/>
      <c r="C8" s="91" t="s">
        <v>12</v>
      </c>
      <c r="D8" s="91">
        <v>21</v>
      </c>
      <c r="E8" s="93"/>
      <c r="G8" s="2"/>
      <c r="H8" s="2"/>
      <c r="I8" s="2"/>
    </row>
    <row r="9" s="87" customFormat="1" ht="41" customHeight="1" spans="1:9">
      <c r="A9" s="91">
        <v>6</v>
      </c>
      <c r="B9" s="91" t="s">
        <v>13</v>
      </c>
      <c r="C9" s="91" t="s">
        <v>14</v>
      </c>
      <c r="D9" s="91">
        <v>100</v>
      </c>
      <c r="E9" s="93"/>
      <c r="G9" s="2"/>
      <c r="H9" s="2"/>
      <c r="I9" s="2"/>
    </row>
    <row r="10" s="87" customFormat="1" ht="41" customHeight="1" spans="1:9">
      <c r="A10" s="91">
        <v>7</v>
      </c>
      <c r="B10" s="95" t="s">
        <v>15</v>
      </c>
      <c r="C10" s="91" t="s">
        <v>16</v>
      </c>
      <c r="D10" s="91">
        <v>60</v>
      </c>
      <c r="E10" s="93"/>
      <c r="G10" s="2"/>
      <c r="H10" s="2"/>
      <c r="I10" s="2"/>
    </row>
    <row r="11" s="87" customFormat="1" ht="41" customHeight="1" spans="1:9">
      <c r="A11" s="91">
        <v>8</v>
      </c>
      <c r="B11" s="96"/>
      <c r="C11" s="91" t="s">
        <v>17</v>
      </c>
      <c r="D11" s="91">
        <v>100</v>
      </c>
      <c r="E11" s="93"/>
      <c r="G11" s="2"/>
      <c r="H11" s="2"/>
      <c r="I11" s="2"/>
    </row>
    <row r="12" s="87" customFormat="1" ht="41" customHeight="1" spans="1:9">
      <c r="A12" s="91">
        <v>9</v>
      </c>
      <c r="B12" s="91" t="s">
        <v>18</v>
      </c>
      <c r="C12" s="91" t="s">
        <v>19</v>
      </c>
      <c r="D12" s="91">
        <v>260</v>
      </c>
      <c r="E12" s="93"/>
      <c r="G12" s="2"/>
      <c r="H12" s="2"/>
      <c r="I12" s="2"/>
    </row>
    <row r="13" s="87" customFormat="1" ht="41" customHeight="1" spans="1:9">
      <c r="A13" s="91">
        <v>10</v>
      </c>
      <c r="B13" s="95" t="s">
        <v>20</v>
      </c>
      <c r="C13" s="91" t="s">
        <v>21</v>
      </c>
      <c r="D13" s="91">
        <v>500</v>
      </c>
      <c r="E13" s="93"/>
      <c r="G13" s="2"/>
      <c r="H13" s="2"/>
      <c r="I13" s="2"/>
    </row>
    <row r="14" s="87" customFormat="1" ht="41" customHeight="1" spans="1:9">
      <c r="A14" s="91">
        <v>11</v>
      </c>
      <c r="B14" s="97"/>
      <c r="C14" s="91" t="s">
        <v>22</v>
      </c>
      <c r="D14" s="91">
        <v>60.588</v>
      </c>
      <c r="E14" s="93"/>
      <c r="G14" s="2"/>
      <c r="H14" s="2"/>
      <c r="I14" s="2"/>
    </row>
    <row r="15" s="87" customFormat="1" ht="41" customHeight="1" spans="1:9">
      <c r="A15" s="91">
        <v>12</v>
      </c>
      <c r="B15" s="96"/>
      <c r="C15" s="91" t="s">
        <v>23</v>
      </c>
      <c r="D15" s="91">
        <v>2600</v>
      </c>
      <c r="E15" s="93"/>
      <c r="G15" s="2"/>
      <c r="H15" s="2"/>
      <c r="I15" s="2"/>
    </row>
    <row r="16" s="87" customFormat="1" ht="41" customHeight="1" spans="1:9">
      <c r="A16" s="91">
        <v>13</v>
      </c>
      <c r="B16" s="91" t="s">
        <v>24</v>
      </c>
      <c r="C16" s="91" t="s">
        <v>25</v>
      </c>
      <c r="D16" s="91">
        <v>39.9439</v>
      </c>
      <c r="E16" s="93"/>
      <c r="G16" s="2"/>
      <c r="H16" s="2"/>
      <c r="I16" s="2"/>
    </row>
    <row r="17" s="87" customFormat="1" ht="41" customHeight="1" spans="1:9">
      <c r="A17" s="91">
        <v>14</v>
      </c>
      <c r="B17" s="91" t="s">
        <v>26</v>
      </c>
      <c r="C17" s="91" t="s">
        <v>11</v>
      </c>
      <c r="D17" s="91">
        <v>8.0561</v>
      </c>
      <c r="E17" s="93"/>
      <c r="G17" s="2"/>
      <c r="H17" s="2"/>
      <c r="I17" s="2"/>
    </row>
    <row r="18" s="87" customFormat="1" ht="41" customHeight="1" spans="1:9">
      <c r="A18" s="91">
        <v>15</v>
      </c>
      <c r="B18" s="91" t="s">
        <v>27</v>
      </c>
      <c r="C18" s="91" t="s">
        <v>28</v>
      </c>
      <c r="D18" s="91">
        <v>50</v>
      </c>
      <c r="E18" s="93"/>
      <c r="G18" s="2"/>
      <c r="H18" s="2"/>
      <c r="I18" s="2"/>
    </row>
    <row r="19" s="1" customFormat="1" ht="40" customHeight="1" spans="1:9">
      <c r="A19" s="91">
        <v>16</v>
      </c>
      <c r="B19" s="91" t="s">
        <v>29</v>
      </c>
      <c r="C19" s="91"/>
      <c r="D19" s="91">
        <f>SUM(D4:D18)</f>
        <v>4961.3106</v>
      </c>
      <c r="E19" s="98"/>
      <c r="G19" s="2"/>
      <c r="H19" s="2"/>
      <c r="I19" s="2"/>
    </row>
    <row r="20" s="1" customFormat="1" ht="26" customHeight="1" spans="4:4">
      <c r="D20" s="99"/>
    </row>
  </sheetData>
  <mergeCells count="4">
    <mergeCell ref="A1:E1"/>
    <mergeCell ref="B4:B8"/>
    <mergeCell ref="B10:B11"/>
    <mergeCell ref="B13:B15"/>
  </mergeCells>
  <pageMargins left="0.7" right="0.7" top="0.984027777777778" bottom="0.75" header="0.3" footer="0.3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opLeftCell="A6" workbookViewId="0">
      <selection activeCell="E23" sqref="E23"/>
    </sheetView>
  </sheetViews>
  <sheetFormatPr defaultColWidth="9" defaultRowHeight="13.5"/>
  <cols>
    <col min="1" max="1" width="6.625" style="32" customWidth="1"/>
    <col min="2" max="2" width="17.5" style="33" customWidth="1"/>
    <col min="3" max="3" width="24.75" style="32" customWidth="1"/>
    <col min="4" max="4" width="31.625" style="32" customWidth="1"/>
    <col min="5" max="5" width="18.125" style="32" customWidth="1"/>
    <col min="6" max="6" width="8.75" style="32" customWidth="1"/>
    <col min="7" max="7" width="9" style="32"/>
    <col min="8" max="8" width="12.625" style="32"/>
    <col min="9" max="9" width="9" style="32"/>
    <col min="10" max="10" width="9.375" style="32"/>
    <col min="11" max="13" width="12.625" style="32"/>
    <col min="14" max="16384" width="9" style="32"/>
  </cols>
  <sheetData>
    <row r="1" s="32" customFormat="1" ht="25" customHeight="1" spans="1:2">
      <c r="A1" s="35" t="s">
        <v>30</v>
      </c>
      <c r="B1" s="33"/>
    </row>
    <row r="2" s="32" customFormat="1" ht="48" customHeight="1" spans="1:6">
      <c r="A2" s="36" t="s">
        <v>31</v>
      </c>
      <c r="B2" s="36"/>
      <c r="C2" s="36"/>
      <c r="D2" s="36"/>
      <c r="E2" s="36"/>
      <c r="F2" s="36"/>
    </row>
    <row r="3" s="85" customFormat="1" ht="45" customHeight="1" spans="1:6">
      <c r="A3" s="37" t="s">
        <v>2</v>
      </c>
      <c r="B3" s="38" t="s">
        <v>32</v>
      </c>
      <c r="C3" s="40" t="s">
        <v>33</v>
      </c>
      <c r="D3" s="80"/>
      <c r="E3" s="42"/>
      <c r="F3" s="81" t="s">
        <v>6</v>
      </c>
    </row>
    <row r="4" s="85" customFormat="1" ht="65" customHeight="1" spans="1:6">
      <c r="A4" s="41"/>
      <c r="B4" s="39"/>
      <c r="C4" s="55" t="s">
        <v>34</v>
      </c>
      <c r="D4" s="55" t="s">
        <v>35</v>
      </c>
      <c r="E4" s="39" t="s">
        <v>36</v>
      </c>
      <c r="F4" s="55"/>
    </row>
    <row r="5" s="32" customFormat="1" ht="25" customHeight="1" spans="1:6">
      <c r="A5" s="43">
        <v>1</v>
      </c>
      <c r="B5" s="47" t="s">
        <v>37</v>
      </c>
      <c r="C5" s="86">
        <v>2</v>
      </c>
      <c r="D5" s="86">
        <v>0.5</v>
      </c>
      <c r="E5" s="86">
        <v>1</v>
      </c>
      <c r="F5" s="57"/>
    </row>
    <row r="6" s="32" customFormat="1" ht="25" customHeight="1" spans="1:6">
      <c r="A6" s="43">
        <v>2</v>
      </c>
      <c r="B6" s="47" t="s">
        <v>38</v>
      </c>
      <c r="C6" s="86">
        <v>1</v>
      </c>
      <c r="D6" s="86">
        <v>0.5</v>
      </c>
      <c r="E6" s="86">
        <v>0.5</v>
      </c>
      <c r="F6" s="57"/>
    </row>
    <row r="7" s="32" customFormat="1" ht="25" customHeight="1" spans="1:6">
      <c r="A7" s="43">
        <v>3</v>
      </c>
      <c r="B7" s="47" t="s">
        <v>39</v>
      </c>
      <c r="C7" s="86">
        <v>1</v>
      </c>
      <c r="D7" s="86">
        <v>0.5</v>
      </c>
      <c r="E7" s="86">
        <v>0.5</v>
      </c>
      <c r="F7" s="57"/>
    </row>
    <row r="8" s="32" customFormat="1" ht="25" customHeight="1" spans="1:6">
      <c r="A8" s="43">
        <v>4</v>
      </c>
      <c r="B8" s="47" t="s">
        <v>40</v>
      </c>
      <c r="C8" s="86">
        <v>2</v>
      </c>
      <c r="D8" s="86">
        <v>0.5</v>
      </c>
      <c r="E8" s="86">
        <v>1</v>
      </c>
      <c r="F8" s="57"/>
    </row>
    <row r="9" s="32" customFormat="1" ht="25" customHeight="1" spans="1:14">
      <c r="A9" s="43">
        <v>5</v>
      </c>
      <c r="B9" s="47" t="s">
        <v>41</v>
      </c>
      <c r="C9" s="86">
        <v>1</v>
      </c>
      <c r="D9" s="86">
        <v>0.5</v>
      </c>
      <c r="E9" s="86">
        <v>0.5</v>
      </c>
      <c r="F9" s="57"/>
      <c r="N9" s="60"/>
    </row>
    <row r="10" s="32" customFormat="1" ht="25" customHeight="1" spans="1:6">
      <c r="A10" s="43">
        <v>6</v>
      </c>
      <c r="B10" s="47" t="s">
        <v>42</v>
      </c>
      <c r="C10" s="86">
        <v>2</v>
      </c>
      <c r="D10" s="86">
        <v>0.5</v>
      </c>
      <c r="E10" s="86">
        <v>1</v>
      </c>
      <c r="F10" s="57"/>
    </row>
    <row r="11" s="32" customFormat="1" ht="25" customHeight="1" spans="1:6">
      <c r="A11" s="43">
        <v>7</v>
      </c>
      <c r="B11" s="47" t="s">
        <v>26</v>
      </c>
      <c r="C11" s="86">
        <v>2</v>
      </c>
      <c r="D11" s="86">
        <v>0.5</v>
      </c>
      <c r="E11" s="86">
        <v>1</v>
      </c>
      <c r="F11" s="57"/>
    </row>
    <row r="12" s="32" customFormat="1" ht="25" customHeight="1" spans="1:6">
      <c r="A12" s="43">
        <v>8</v>
      </c>
      <c r="B12" s="47" t="s">
        <v>43</v>
      </c>
      <c r="C12" s="86">
        <v>1</v>
      </c>
      <c r="D12" s="86">
        <v>0.5</v>
      </c>
      <c r="E12" s="86">
        <v>0.5</v>
      </c>
      <c r="F12" s="57"/>
    </row>
    <row r="13" s="32" customFormat="1" ht="25" customHeight="1" spans="1:6">
      <c r="A13" s="43">
        <v>9</v>
      </c>
      <c r="B13" s="47" t="s">
        <v>44</v>
      </c>
      <c r="C13" s="86">
        <v>1</v>
      </c>
      <c r="D13" s="86">
        <v>0.5</v>
      </c>
      <c r="E13" s="86">
        <v>0.5</v>
      </c>
      <c r="F13" s="57"/>
    </row>
    <row r="14" s="32" customFormat="1" ht="25" customHeight="1" spans="1:6">
      <c r="A14" s="43">
        <v>10</v>
      </c>
      <c r="B14" s="47" t="s">
        <v>45</v>
      </c>
      <c r="C14" s="86">
        <v>1</v>
      </c>
      <c r="D14" s="86">
        <v>0.5</v>
      </c>
      <c r="E14" s="86">
        <v>0.5</v>
      </c>
      <c r="F14" s="57"/>
    </row>
    <row r="15" s="32" customFormat="1" ht="25" customHeight="1" spans="1:6">
      <c r="A15" s="43">
        <v>11</v>
      </c>
      <c r="B15" s="49" t="s">
        <v>46</v>
      </c>
      <c r="C15" s="86">
        <v>3</v>
      </c>
      <c r="D15" s="86">
        <v>0.5</v>
      </c>
      <c r="E15" s="86">
        <v>1.5</v>
      </c>
      <c r="F15" s="57"/>
    </row>
    <row r="16" s="32" customFormat="1" ht="25" customHeight="1" spans="1:6">
      <c r="A16" s="43">
        <v>12</v>
      </c>
      <c r="B16" s="47" t="s">
        <v>47</v>
      </c>
      <c r="C16" s="86">
        <v>2</v>
      </c>
      <c r="D16" s="86">
        <v>0.5</v>
      </c>
      <c r="E16" s="86">
        <v>1</v>
      </c>
      <c r="F16" s="57"/>
    </row>
    <row r="17" s="32" customFormat="1" ht="25" customHeight="1" spans="1:6">
      <c r="A17" s="43">
        <v>13</v>
      </c>
      <c r="B17" s="47" t="s">
        <v>48</v>
      </c>
      <c r="C17" s="86">
        <v>1</v>
      </c>
      <c r="D17" s="86">
        <v>0.5</v>
      </c>
      <c r="E17" s="86">
        <v>0.5</v>
      </c>
      <c r="F17" s="57"/>
    </row>
    <row r="18" s="32" customFormat="1" ht="25" customHeight="1" spans="1:6">
      <c r="A18" s="43">
        <v>14</v>
      </c>
      <c r="B18" s="47" t="s">
        <v>49</v>
      </c>
      <c r="C18" s="86">
        <v>1</v>
      </c>
      <c r="D18" s="86">
        <v>0.5</v>
      </c>
      <c r="E18" s="86">
        <v>0.5</v>
      </c>
      <c r="F18" s="57"/>
    </row>
    <row r="19" s="32" customFormat="1" ht="25" customHeight="1" spans="1:6">
      <c r="A19" s="43">
        <v>15</v>
      </c>
      <c r="B19" s="47" t="s">
        <v>50</v>
      </c>
      <c r="C19" s="86">
        <v>4</v>
      </c>
      <c r="D19" s="86">
        <v>0.5</v>
      </c>
      <c r="E19" s="86">
        <v>2</v>
      </c>
      <c r="F19" s="57"/>
    </row>
    <row r="20" s="32" customFormat="1" ht="25" customHeight="1" spans="1:6">
      <c r="A20" s="43">
        <v>16</v>
      </c>
      <c r="B20" s="49" t="s">
        <v>51</v>
      </c>
      <c r="C20" s="86">
        <v>6</v>
      </c>
      <c r="D20" s="86">
        <v>0.5</v>
      </c>
      <c r="E20" s="86">
        <v>3</v>
      </c>
      <c r="F20" s="57"/>
    </row>
    <row r="21" s="32" customFormat="1" ht="25" customHeight="1" spans="1:6">
      <c r="A21" s="43">
        <v>17</v>
      </c>
      <c r="B21" s="47" t="s">
        <v>52</v>
      </c>
      <c r="C21" s="86">
        <v>2</v>
      </c>
      <c r="D21" s="86">
        <v>0.5</v>
      </c>
      <c r="E21" s="86">
        <v>1</v>
      </c>
      <c r="F21" s="57"/>
    </row>
    <row r="22" s="32" customFormat="1" ht="25" customHeight="1" spans="1:6">
      <c r="A22" s="43">
        <v>18</v>
      </c>
      <c r="B22" s="47" t="s">
        <v>53</v>
      </c>
      <c r="C22" s="86">
        <v>3</v>
      </c>
      <c r="D22" s="86">
        <v>0.5</v>
      </c>
      <c r="E22" s="86">
        <v>1.5</v>
      </c>
      <c r="F22" s="57"/>
    </row>
    <row r="23" s="32" customFormat="1" ht="25" customHeight="1" spans="1:6">
      <c r="A23" s="43">
        <v>19</v>
      </c>
      <c r="B23" s="47" t="s">
        <v>54</v>
      </c>
      <c r="C23" s="86">
        <v>1</v>
      </c>
      <c r="D23" s="86">
        <v>0.5</v>
      </c>
      <c r="E23" s="86">
        <v>0.5</v>
      </c>
      <c r="F23" s="57"/>
    </row>
    <row r="24" s="32" customFormat="1" ht="25" customHeight="1" spans="1:6">
      <c r="A24" s="43">
        <v>20</v>
      </c>
      <c r="B24" s="49" t="s">
        <v>55</v>
      </c>
      <c r="C24" s="86">
        <v>3</v>
      </c>
      <c r="D24" s="86">
        <v>0.5</v>
      </c>
      <c r="E24" s="86">
        <v>1.5</v>
      </c>
      <c r="F24" s="57"/>
    </row>
    <row r="25" s="32" customFormat="1" ht="25" customHeight="1" spans="1:6">
      <c r="A25" s="43">
        <v>21</v>
      </c>
      <c r="B25" s="47" t="s">
        <v>56</v>
      </c>
      <c r="C25" s="86">
        <v>2</v>
      </c>
      <c r="D25" s="86">
        <v>0.5</v>
      </c>
      <c r="E25" s="86">
        <v>1</v>
      </c>
      <c r="F25" s="57"/>
    </row>
    <row r="26" s="32" customFormat="1" ht="25" customHeight="1" spans="1:6">
      <c r="A26" s="61" t="s">
        <v>29</v>
      </c>
      <c r="B26" s="47"/>
      <c r="C26" s="47">
        <f>SUM(C5:C25)</f>
        <v>42</v>
      </c>
      <c r="D26" s="47"/>
      <c r="E26" s="86">
        <f>SUM(E5:E25)</f>
        <v>21</v>
      </c>
      <c r="F26" s="57"/>
    </row>
  </sheetData>
  <mergeCells count="5">
    <mergeCell ref="A2:F2"/>
    <mergeCell ref="C3:E3"/>
    <mergeCell ref="A3:A4"/>
    <mergeCell ref="B3:B4"/>
    <mergeCell ref="F3:F4"/>
  </mergeCells>
  <pageMargins left="0.75" right="0.75" top="1" bottom="1" header="0.5" footer="0.5"/>
  <pageSetup paperSize="9" scale="82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C12" sqref="C12"/>
    </sheetView>
  </sheetViews>
  <sheetFormatPr defaultColWidth="9" defaultRowHeight="13.5"/>
  <cols>
    <col min="1" max="1" width="8.625" style="32" customWidth="1"/>
    <col min="2" max="2" width="20" style="33" customWidth="1"/>
    <col min="3" max="3" width="18.375" style="34" customWidth="1"/>
    <col min="4" max="4" width="18.375" style="32" customWidth="1"/>
    <col min="5" max="5" width="17.25" style="32" customWidth="1"/>
    <col min="6" max="6" width="16.625" style="32" customWidth="1"/>
    <col min="7" max="7" width="9" style="32"/>
    <col min="8" max="8" width="12.625" style="32"/>
    <col min="9" max="9" width="9" style="32"/>
    <col min="10" max="13" width="12.625" style="32"/>
    <col min="14" max="16384" width="9" style="32"/>
  </cols>
  <sheetData>
    <row r="1" ht="14.25" spans="1:1">
      <c r="A1" s="35" t="s">
        <v>57</v>
      </c>
    </row>
    <row r="2" s="32" customFormat="1" ht="66" customHeight="1" spans="1:6">
      <c r="A2" s="36" t="s">
        <v>31</v>
      </c>
      <c r="B2" s="36"/>
      <c r="C2" s="36"/>
      <c r="D2" s="36"/>
      <c r="E2" s="36"/>
      <c r="F2" s="36"/>
    </row>
    <row r="3" s="32" customFormat="1" ht="24" customHeight="1" spans="1:6">
      <c r="A3" s="37" t="s">
        <v>2</v>
      </c>
      <c r="B3" s="38" t="s">
        <v>32</v>
      </c>
      <c r="C3" s="40" t="s">
        <v>58</v>
      </c>
      <c r="D3" s="80"/>
      <c r="E3" s="80"/>
      <c r="F3" s="81" t="s">
        <v>6</v>
      </c>
    </row>
    <row r="4" s="32" customFormat="1" ht="51" customHeight="1" spans="1:6">
      <c r="A4" s="41"/>
      <c r="B4" s="39"/>
      <c r="C4" s="39" t="s">
        <v>59</v>
      </c>
      <c r="D4" s="39" t="s">
        <v>60</v>
      </c>
      <c r="E4" s="39" t="s">
        <v>36</v>
      </c>
      <c r="F4" s="55"/>
    </row>
    <row r="5" s="32" customFormat="1" ht="28" customHeight="1" spans="1:6">
      <c r="A5" s="43">
        <v>1</v>
      </c>
      <c r="B5" s="47" t="s">
        <v>37</v>
      </c>
      <c r="C5" s="48">
        <v>1</v>
      </c>
      <c r="D5" s="45">
        <v>5</v>
      </c>
      <c r="E5" s="82">
        <f t="shared" ref="E5:E22" si="0">C5*D5</f>
        <v>5</v>
      </c>
      <c r="F5" s="57"/>
    </row>
    <row r="6" s="32" customFormat="1" ht="28" customHeight="1" spans="1:6">
      <c r="A6" s="43">
        <v>2</v>
      </c>
      <c r="B6" s="47" t="s">
        <v>38</v>
      </c>
      <c r="C6" s="48">
        <v>1</v>
      </c>
      <c r="D6" s="45">
        <v>5</v>
      </c>
      <c r="E6" s="82">
        <f t="shared" si="0"/>
        <v>5</v>
      </c>
      <c r="F6" s="57"/>
    </row>
    <row r="7" s="32" customFormat="1" ht="28" customHeight="1" spans="1:6">
      <c r="A7" s="43">
        <v>3</v>
      </c>
      <c r="B7" s="47" t="s">
        <v>39</v>
      </c>
      <c r="C7" s="48">
        <v>1</v>
      </c>
      <c r="D7" s="45">
        <v>5</v>
      </c>
      <c r="E7" s="82">
        <f t="shared" si="0"/>
        <v>5</v>
      </c>
      <c r="F7" s="57"/>
    </row>
    <row r="8" s="32" customFormat="1" ht="28" customHeight="1" spans="1:6">
      <c r="A8" s="43">
        <v>4</v>
      </c>
      <c r="B8" s="47" t="s">
        <v>40</v>
      </c>
      <c r="C8" s="48">
        <v>1</v>
      </c>
      <c r="D8" s="45">
        <v>5</v>
      </c>
      <c r="E8" s="82">
        <f t="shared" si="0"/>
        <v>5</v>
      </c>
      <c r="F8" s="57"/>
    </row>
    <row r="9" s="32" customFormat="1" ht="28" customHeight="1" spans="1:14">
      <c r="A9" s="43">
        <v>5</v>
      </c>
      <c r="B9" s="47" t="s">
        <v>41</v>
      </c>
      <c r="C9" s="48">
        <v>1</v>
      </c>
      <c r="D9" s="45">
        <v>5</v>
      </c>
      <c r="E9" s="82">
        <f t="shared" si="0"/>
        <v>5</v>
      </c>
      <c r="F9" s="57"/>
      <c r="N9" s="60"/>
    </row>
    <row r="10" s="32" customFormat="1" ht="28" customHeight="1" spans="1:6">
      <c r="A10" s="43">
        <v>6</v>
      </c>
      <c r="B10" s="47" t="s">
        <v>26</v>
      </c>
      <c r="C10" s="48">
        <v>2</v>
      </c>
      <c r="D10" s="45">
        <v>5</v>
      </c>
      <c r="E10" s="82">
        <f t="shared" si="0"/>
        <v>10</v>
      </c>
      <c r="F10" s="57"/>
    </row>
    <row r="11" s="32" customFormat="1" ht="28" customHeight="1" spans="1:6">
      <c r="A11" s="43">
        <v>7</v>
      </c>
      <c r="B11" s="47" t="s">
        <v>43</v>
      </c>
      <c r="C11" s="48">
        <v>1</v>
      </c>
      <c r="D11" s="45">
        <v>5</v>
      </c>
      <c r="E11" s="82">
        <f t="shared" si="0"/>
        <v>5</v>
      </c>
      <c r="F11" s="57"/>
    </row>
    <row r="12" s="32" customFormat="1" ht="28" customHeight="1" spans="1:6">
      <c r="A12" s="43">
        <v>8</v>
      </c>
      <c r="B12" s="47" t="s">
        <v>44</v>
      </c>
      <c r="C12" s="48">
        <v>1</v>
      </c>
      <c r="D12" s="45">
        <v>5</v>
      </c>
      <c r="E12" s="82">
        <f t="shared" si="0"/>
        <v>5</v>
      </c>
      <c r="F12" s="57"/>
    </row>
    <row r="13" s="32" customFormat="1" ht="28" customHeight="1" spans="1:6">
      <c r="A13" s="43">
        <v>9</v>
      </c>
      <c r="B13" s="47" t="s">
        <v>45</v>
      </c>
      <c r="C13" s="48">
        <v>1</v>
      </c>
      <c r="D13" s="45">
        <v>5</v>
      </c>
      <c r="E13" s="82">
        <f t="shared" si="0"/>
        <v>5</v>
      </c>
      <c r="F13" s="57"/>
    </row>
    <row r="14" s="32" customFormat="1" ht="28" customHeight="1" spans="1:6">
      <c r="A14" s="43">
        <v>10</v>
      </c>
      <c r="B14" s="50" t="s">
        <v>46</v>
      </c>
      <c r="C14" s="48">
        <v>2</v>
      </c>
      <c r="D14" s="45">
        <v>5</v>
      </c>
      <c r="E14" s="82">
        <f t="shared" si="0"/>
        <v>10</v>
      </c>
      <c r="F14" s="57"/>
    </row>
    <row r="15" s="32" customFormat="1" ht="28" customHeight="1" spans="1:6">
      <c r="A15" s="43">
        <v>11</v>
      </c>
      <c r="B15" s="47" t="s">
        <v>61</v>
      </c>
      <c r="C15" s="48">
        <v>1</v>
      </c>
      <c r="D15" s="45">
        <v>5</v>
      </c>
      <c r="E15" s="82">
        <f t="shared" si="0"/>
        <v>5</v>
      </c>
      <c r="F15" s="57"/>
    </row>
    <row r="16" s="32" customFormat="1" ht="28" customHeight="1" spans="1:6">
      <c r="A16" s="43">
        <v>12</v>
      </c>
      <c r="B16" s="47" t="s">
        <v>48</v>
      </c>
      <c r="C16" s="48">
        <v>2</v>
      </c>
      <c r="D16" s="45">
        <v>5</v>
      </c>
      <c r="E16" s="82">
        <f t="shared" si="0"/>
        <v>10</v>
      </c>
      <c r="F16" s="57"/>
    </row>
    <row r="17" s="32" customFormat="1" ht="28" customHeight="1" spans="1:6">
      <c r="A17" s="43">
        <v>13</v>
      </c>
      <c r="B17" s="47" t="s">
        <v>49</v>
      </c>
      <c r="C17" s="48">
        <v>1</v>
      </c>
      <c r="D17" s="45">
        <v>5</v>
      </c>
      <c r="E17" s="82">
        <f t="shared" si="0"/>
        <v>5</v>
      </c>
      <c r="F17" s="57"/>
    </row>
    <row r="18" s="32" customFormat="1" ht="28" customHeight="1" spans="1:6">
      <c r="A18" s="43">
        <v>14</v>
      </c>
      <c r="B18" s="50" t="s">
        <v>51</v>
      </c>
      <c r="C18" s="48">
        <v>1</v>
      </c>
      <c r="D18" s="45">
        <v>5</v>
      </c>
      <c r="E18" s="82">
        <f t="shared" si="0"/>
        <v>5</v>
      </c>
      <c r="F18" s="57"/>
    </row>
    <row r="19" s="32" customFormat="1" ht="28" customHeight="1" spans="1:6">
      <c r="A19" s="43">
        <v>15</v>
      </c>
      <c r="B19" s="47" t="s">
        <v>52</v>
      </c>
      <c r="C19" s="48">
        <v>1</v>
      </c>
      <c r="D19" s="45">
        <v>5</v>
      </c>
      <c r="E19" s="82">
        <f t="shared" si="0"/>
        <v>5</v>
      </c>
      <c r="F19" s="57"/>
    </row>
    <row r="20" s="32" customFormat="1" ht="28" customHeight="1" spans="1:6">
      <c r="A20" s="43">
        <v>16</v>
      </c>
      <c r="B20" s="47" t="s">
        <v>53</v>
      </c>
      <c r="C20" s="48">
        <v>2</v>
      </c>
      <c r="D20" s="45">
        <v>5</v>
      </c>
      <c r="E20" s="82">
        <f t="shared" si="0"/>
        <v>10</v>
      </c>
      <c r="F20" s="57"/>
    </row>
    <row r="21" s="32" customFormat="1" ht="28" customHeight="1" spans="1:6">
      <c r="A21" s="43">
        <v>17</v>
      </c>
      <c r="B21" s="50" t="s">
        <v>55</v>
      </c>
      <c r="C21" s="48">
        <v>3</v>
      </c>
      <c r="D21" s="45">
        <v>5</v>
      </c>
      <c r="E21" s="82">
        <f t="shared" si="0"/>
        <v>15</v>
      </c>
      <c r="F21" s="57"/>
    </row>
    <row r="22" s="32" customFormat="1" ht="28" customHeight="1" spans="1:6">
      <c r="A22" s="43">
        <v>18</v>
      </c>
      <c r="B22" s="47" t="s">
        <v>56</v>
      </c>
      <c r="C22" s="48">
        <v>2</v>
      </c>
      <c r="D22" s="45">
        <v>5</v>
      </c>
      <c r="E22" s="82">
        <f t="shared" si="0"/>
        <v>10</v>
      </c>
      <c r="F22" s="57"/>
    </row>
    <row r="23" s="32" customFormat="1" ht="28" customHeight="1" spans="1:6">
      <c r="A23" s="61" t="s">
        <v>29</v>
      </c>
      <c r="B23" s="62"/>
      <c r="C23" s="63">
        <v>25</v>
      </c>
      <c r="D23" s="83"/>
      <c r="E23" s="84">
        <f>SUM(E5:E22)</f>
        <v>125</v>
      </c>
      <c r="F23" s="57"/>
    </row>
  </sheetData>
  <mergeCells count="5">
    <mergeCell ref="A2:F2"/>
    <mergeCell ref="C3:E3"/>
    <mergeCell ref="A3:A4"/>
    <mergeCell ref="B3:B4"/>
    <mergeCell ref="F3:F4"/>
  </mergeCells>
  <pageMargins left="0.75" right="0.75" top="1" bottom="1" header="0.5" footer="0.5"/>
  <pageSetup paperSize="9" scale="88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5"/>
  <sheetViews>
    <sheetView tabSelected="1" workbookViewId="0">
      <selection activeCell="L10" sqref="L10"/>
    </sheetView>
  </sheetViews>
  <sheetFormatPr defaultColWidth="9" defaultRowHeight="13.5"/>
  <cols>
    <col min="1" max="1" width="8.75" style="65" customWidth="1"/>
    <col min="2" max="2" width="13.25" style="65" customWidth="1"/>
    <col min="3" max="3" width="18.375" style="65" customWidth="1"/>
    <col min="4" max="4" width="19.125" style="65" customWidth="1"/>
    <col min="5" max="5" width="14.125" style="65" customWidth="1"/>
    <col min="6" max="6" width="16.625" style="65" customWidth="1"/>
    <col min="7" max="7" width="18" style="65" customWidth="1"/>
    <col min="8" max="8" width="17" style="65" customWidth="1"/>
    <col min="9" max="9" width="11.625" style="65" customWidth="1"/>
    <col min="10" max="16384" width="9" style="65"/>
  </cols>
  <sheetData>
    <row r="1" s="65" customFormat="1" ht="22" customHeight="1" spans="1:2">
      <c r="A1" s="66" t="s">
        <v>62</v>
      </c>
      <c r="B1" s="66"/>
    </row>
    <row r="2" s="65" customFormat="1" ht="42" customHeight="1" spans="1:9">
      <c r="A2" s="67" t="s">
        <v>31</v>
      </c>
      <c r="B2" s="67"/>
      <c r="C2" s="67"/>
      <c r="D2" s="67"/>
      <c r="E2" s="67"/>
      <c r="F2" s="67"/>
      <c r="G2" s="67"/>
      <c r="H2" s="67"/>
      <c r="I2" s="67"/>
    </row>
    <row r="3" s="65" customFormat="1" ht="15" customHeight="1" spans="1:9">
      <c r="A3" s="68"/>
      <c r="B3" s="68"/>
      <c r="C3" s="68"/>
      <c r="D3" s="68"/>
      <c r="E3" s="68"/>
      <c r="F3" s="68"/>
      <c r="G3" s="68"/>
      <c r="H3" s="69" t="s">
        <v>1</v>
      </c>
      <c r="I3" s="68"/>
    </row>
    <row r="4" s="65" customFormat="1" ht="19" customHeight="1" spans="1:9">
      <c r="A4" s="70" t="s">
        <v>2</v>
      </c>
      <c r="B4" s="70" t="s">
        <v>63</v>
      </c>
      <c r="C4" s="71" t="s">
        <v>64</v>
      </c>
      <c r="D4" s="72"/>
      <c r="E4" s="73" t="s">
        <v>65</v>
      </c>
      <c r="F4" s="73" t="s">
        <v>66</v>
      </c>
      <c r="G4" s="73" t="s">
        <v>67</v>
      </c>
      <c r="H4" s="70" t="s">
        <v>29</v>
      </c>
      <c r="I4" s="70" t="s">
        <v>6</v>
      </c>
    </row>
    <row r="5" s="65" customFormat="1" ht="43" customHeight="1" spans="1:9">
      <c r="A5" s="74"/>
      <c r="B5" s="74"/>
      <c r="C5" s="73" t="s">
        <v>68</v>
      </c>
      <c r="D5" s="71" t="s">
        <v>69</v>
      </c>
      <c r="E5" s="73"/>
      <c r="F5" s="73"/>
      <c r="G5" s="73"/>
      <c r="H5" s="74"/>
      <c r="I5" s="74"/>
    </row>
    <row r="6" s="65" customFormat="1" ht="30" customHeight="1" spans="1:9">
      <c r="A6" s="75">
        <v>1</v>
      </c>
      <c r="B6" s="75" t="s">
        <v>56</v>
      </c>
      <c r="C6" s="76">
        <v>3.2179</v>
      </c>
      <c r="D6" s="76">
        <v>1.314</v>
      </c>
      <c r="E6" s="76">
        <v>9.3</v>
      </c>
      <c r="F6" s="76">
        <v>3.2358</v>
      </c>
      <c r="G6" s="77">
        <v>9</v>
      </c>
      <c r="H6" s="76">
        <f t="shared" ref="H6:H28" si="0">C6+D6+E6+F6+G6</f>
        <v>26.0677</v>
      </c>
      <c r="I6" s="77"/>
    </row>
    <row r="7" s="65" customFormat="1" ht="30" customHeight="1" spans="1:9">
      <c r="A7" s="75">
        <v>2</v>
      </c>
      <c r="B7" s="75" t="s">
        <v>46</v>
      </c>
      <c r="C7" s="76">
        <v>1.52115</v>
      </c>
      <c r="D7" s="76">
        <v>0.578</v>
      </c>
      <c r="E7" s="76">
        <v>6</v>
      </c>
      <c r="F7" s="76">
        <v>1.52115</v>
      </c>
      <c r="G7" s="77">
        <v>6</v>
      </c>
      <c r="H7" s="76">
        <f t="shared" si="0"/>
        <v>15.6203</v>
      </c>
      <c r="I7" s="77"/>
    </row>
    <row r="8" s="65" customFormat="1" ht="30" customHeight="1" spans="1:9">
      <c r="A8" s="75">
        <v>3</v>
      </c>
      <c r="B8" s="77" t="s">
        <v>70</v>
      </c>
      <c r="C8" s="76">
        <v>2.78865</v>
      </c>
      <c r="D8" s="76">
        <v>1.173</v>
      </c>
      <c r="E8" s="76">
        <v>8.1</v>
      </c>
      <c r="F8" s="76">
        <v>2.78865</v>
      </c>
      <c r="G8" s="77">
        <v>6</v>
      </c>
      <c r="H8" s="76">
        <f t="shared" si="0"/>
        <v>20.8503</v>
      </c>
      <c r="I8" s="77"/>
    </row>
    <row r="9" s="65" customFormat="1" ht="30" customHeight="1" spans="1:9">
      <c r="A9" s="75">
        <v>4</v>
      </c>
      <c r="B9" s="77" t="s">
        <v>37</v>
      </c>
      <c r="C9" s="76">
        <v>2.1915</v>
      </c>
      <c r="D9" s="76">
        <v>0.976</v>
      </c>
      <c r="E9" s="76">
        <v>8.4</v>
      </c>
      <c r="F9" s="76">
        <v>2.1915</v>
      </c>
      <c r="G9" s="77">
        <v>7</v>
      </c>
      <c r="H9" s="76">
        <f t="shared" si="0"/>
        <v>20.759</v>
      </c>
      <c r="I9" s="77"/>
    </row>
    <row r="10" s="65" customFormat="1" ht="30" customHeight="1" spans="1:9">
      <c r="A10" s="75">
        <v>5</v>
      </c>
      <c r="B10" s="77" t="s">
        <v>26</v>
      </c>
      <c r="C10" s="76">
        <v>1.9221</v>
      </c>
      <c r="D10" s="76">
        <v>0.934</v>
      </c>
      <c r="E10" s="76">
        <v>4.5</v>
      </c>
      <c r="F10" s="76">
        <v>1.9221</v>
      </c>
      <c r="G10" s="77">
        <v>9</v>
      </c>
      <c r="H10" s="76">
        <f t="shared" si="0"/>
        <v>18.2782</v>
      </c>
      <c r="I10" s="77"/>
    </row>
    <row r="11" s="65" customFormat="1" ht="30" customHeight="1" spans="1:9">
      <c r="A11" s="75">
        <v>6</v>
      </c>
      <c r="B11" s="77" t="s">
        <v>48</v>
      </c>
      <c r="C11" s="76">
        <v>2.40795</v>
      </c>
      <c r="D11" s="76">
        <v>1.142</v>
      </c>
      <c r="E11" s="76">
        <v>6.6</v>
      </c>
      <c r="F11" s="76">
        <v>2.40795</v>
      </c>
      <c r="G11" s="77">
        <v>7</v>
      </c>
      <c r="H11" s="76">
        <f t="shared" si="0"/>
        <v>19.5579</v>
      </c>
      <c r="I11" s="77"/>
    </row>
    <row r="12" s="65" customFormat="1" ht="30" customHeight="1" spans="1:9">
      <c r="A12" s="75">
        <v>7</v>
      </c>
      <c r="B12" s="77" t="s">
        <v>53</v>
      </c>
      <c r="C12" s="76">
        <v>1.97775</v>
      </c>
      <c r="D12" s="76">
        <v>0.833</v>
      </c>
      <c r="E12" s="76">
        <v>4.8</v>
      </c>
      <c r="F12" s="76">
        <v>1.97775</v>
      </c>
      <c r="G12" s="77">
        <v>7</v>
      </c>
      <c r="H12" s="76">
        <f t="shared" si="0"/>
        <v>16.5885</v>
      </c>
      <c r="I12" s="77"/>
    </row>
    <row r="13" s="65" customFormat="1" ht="30" customHeight="1" spans="1:9">
      <c r="A13" s="75">
        <v>8</v>
      </c>
      <c r="B13" s="77" t="s">
        <v>51</v>
      </c>
      <c r="C13" s="76">
        <v>2.3874</v>
      </c>
      <c r="D13" s="76">
        <v>1.27</v>
      </c>
      <c r="E13" s="76">
        <v>6.6</v>
      </c>
      <c r="F13" s="76">
        <v>2.3874</v>
      </c>
      <c r="G13" s="77">
        <v>6</v>
      </c>
      <c r="H13" s="76">
        <f t="shared" si="0"/>
        <v>18.6448</v>
      </c>
      <c r="I13" s="77"/>
    </row>
    <row r="14" s="65" customFormat="1" ht="30" customHeight="1" spans="1:9">
      <c r="A14" s="75">
        <v>9</v>
      </c>
      <c r="B14" s="77" t="s">
        <v>61</v>
      </c>
      <c r="C14" s="76">
        <v>2.07765</v>
      </c>
      <c r="D14" s="76">
        <v>0.83</v>
      </c>
      <c r="E14" s="76">
        <v>6</v>
      </c>
      <c r="F14" s="76">
        <v>2.07765</v>
      </c>
      <c r="G14" s="77">
        <v>7</v>
      </c>
      <c r="H14" s="76">
        <f t="shared" si="0"/>
        <v>17.9853</v>
      </c>
      <c r="I14" s="77"/>
    </row>
    <row r="15" s="65" customFormat="1" ht="30" customHeight="1" spans="1:9">
      <c r="A15" s="75">
        <v>10</v>
      </c>
      <c r="B15" s="77" t="s">
        <v>52</v>
      </c>
      <c r="C15" s="76">
        <v>1.33545</v>
      </c>
      <c r="D15" s="76">
        <v>0.957</v>
      </c>
      <c r="E15" s="76">
        <v>3.9</v>
      </c>
      <c r="F15" s="76">
        <v>1.33545</v>
      </c>
      <c r="G15" s="77">
        <v>6</v>
      </c>
      <c r="H15" s="76">
        <f t="shared" si="0"/>
        <v>13.5279</v>
      </c>
      <c r="I15" s="77"/>
    </row>
    <row r="16" s="65" customFormat="1" ht="30" customHeight="1" spans="1:9">
      <c r="A16" s="75">
        <v>11</v>
      </c>
      <c r="B16" s="77" t="s">
        <v>42</v>
      </c>
      <c r="C16" s="76">
        <v>1.98525</v>
      </c>
      <c r="D16" s="76">
        <v>0.906</v>
      </c>
      <c r="E16" s="76">
        <v>4.8</v>
      </c>
      <c r="F16" s="76">
        <v>1.98525</v>
      </c>
      <c r="G16" s="77">
        <v>7</v>
      </c>
      <c r="H16" s="76">
        <f t="shared" si="0"/>
        <v>16.6765</v>
      </c>
      <c r="I16" s="77"/>
    </row>
    <row r="17" s="65" customFormat="1" ht="30" customHeight="1" spans="1:9">
      <c r="A17" s="75">
        <v>12</v>
      </c>
      <c r="B17" s="77" t="s">
        <v>55</v>
      </c>
      <c r="C17" s="76">
        <v>1.8492</v>
      </c>
      <c r="D17" s="76">
        <v>0.891</v>
      </c>
      <c r="E17" s="76">
        <v>5.1</v>
      </c>
      <c r="F17" s="76">
        <v>1.8492</v>
      </c>
      <c r="G17" s="77">
        <v>7</v>
      </c>
      <c r="H17" s="76">
        <f t="shared" si="0"/>
        <v>16.6894</v>
      </c>
      <c r="I17" s="77"/>
    </row>
    <row r="18" s="65" customFormat="1" ht="30" customHeight="1" spans="1:9">
      <c r="A18" s="75">
        <v>13</v>
      </c>
      <c r="B18" s="77" t="s">
        <v>71</v>
      </c>
      <c r="C18" s="76">
        <v>2.4579</v>
      </c>
      <c r="D18" s="76">
        <v>1.182</v>
      </c>
      <c r="E18" s="76">
        <v>5.1</v>
      </c>
      <c r="F18" s="76">
        <v>2.4579</v>
      </c>
      <c r="G18" s="77">
        <v>3</v>
      </c>
      <c r="H18" s="76">
        <f t="shared" si="0"/>
        <v>14.1978</v>
      </c>
      <c r="I18" s="77"/>
    </row>
    <row r="19" s="65" customFormat="1" ht="30" customHeight="1" spans="1:9">
      <c r="A19" s="75">
        <v>14</v>
      </c>
      <c r="B19" s="77" t="s">
        <v>44</v>
      </c>
      <c r="C19" s="76">
        <v>1.1913</v>
      </c>
      <c r="D19" s="76">
        <v>0.598</v>
      </c>
      <c r="E19" s="76">
        <v>4.2</v>
      </c>
      <c r="F19" s="76">
        <v>1.1913</v>
      </c>
      <c r="G19" s="77">
        <v>3</v>
      </c>
      <c r="H19" s="76">
        <f t="shared" si="0"/>
        <v>10.1806</v>
      </c>
      <c r="I19" s="77"/>
    </row>
    <row r="20" s="65" customFormat="1" ht="30" customHeight="1" spans="1:9">
      <c r="A20" s="75">
        <v>15</v>
      </c>
      <c r="B20" s="77" t="s">
        <v>47</v>
      </c>
      <c r="C20" s="76">
        <v>1.34055</v>
      </c>
      <c r="D20" s="76">
        <v>0.641</v>
      </c>
      <c r="E20" s="76">
        <v>4.5</v>
      </c>
      <c r="F20" s="76">
        <v>1.34055</v>
      </c>
      <c r="G20" s="77">
        <v>3</v>
      </c>
      <c r="H20" s="76">
        <f t="shared" si="0"/>
        <v>10.8221</v>
      </c>
      <c r="I20" s="77"/>
    </row>
    <row r="21" s="65" customFormat="1" ht="30" customHeight="1" spans="1:9">
      <c r="A21" s="75">
        <v>16</v>
      </c>
      <c r="B21" s="77" t="s">
        <v>50</v>
      </c>
      <c r="C21" s="76">
        <v>1.75005</v>
      </c>
      <c r="D21" s="76">
        <v>0.683</v>
      </c>
      <c r="E21" s="76">
        <v>6</v>
      </c>
      <c r="F21" s="76">
        <v>1.75005</v>
      </c>
      <c r="G21" s="77">
        <v>7</v>
      </c>
      <c r="H21" s="76">
        <f t="shared" si="0"/>
        <v>17.1831</v>
      </c>
      <c r="I21" s="77"/>
    </row>
    <row r="22" s="65" customFormat="1" ht="30" customHeight="1" spans="1:9">
      <c r="A22" s="75">
        <v>17</v>
      </c>
      <c r="B22" s="77" t="s">
        <v>54</v>
      </c>
      <c r="C22" s="76">
        <v>1.4505</v>
      </c>
      <c r="D22" s="76">
        <v>0.539</v>
      </c>
      <c r="E22" s="76">
        <v>4.8</v>
      </c>
      <c r="F22" s="76">
        <v>1.4505</v>
      </c>
      <c r="G22" s="77">
        <v>3</v>
      </c>
      <c r="H22" s="76">
        <f t="shared" si="0"/>
        <v>11.24</v>
      </c>
      <c r="I22" s="77"/>
    </row>
    <row r="23" s="65" customFormat="1" ht="30" customHeight="1" spans="1:9">
      <c r="A23" s="75">
        <v>18</v>
      </c>
      <c r="B23" s="77" t="s">
        <v>39</v>
      </c>
      <c r="C23" s="76">
        <v>1.79265</v>
      </c>
      <c r="D23" s="76">
        <v>0.857</v>
      </c>
      <c r="E23" s="76">
        <v>5.1</v>
      </c>
      <c r="F23" s="76">
        <v>1.79265</v>
      </c>
      <c r="G23" s="77">
        <v>3</v>
      </c>
      <c r="H23" s="76">
        <f t="shared" si="0"/>
        <v>12.5423</v>
      </c>
      <c r="I23" s="77"/>
    </row>
    <row r="24" s="65" customFormat="1" ht="30" customHeight="1" spans="1:9">
      <c r="A24" s="75">
        <v>19</v>
      </c>
      <c r="B24" s="77" t="s">
        <v>40</v>
      </c>
      <c r="C24" s="76">
        <v>0.9543</v>
      </c>
      <c r="D24" s="76">
        <v>0.395</v>
      </c>
      <c r="E24" s="76">
        <v>2.4</v>
      </c>
      <c r="F24" s="76">
        <v>0.9543</v>
      </c>
      <c r="G24" s="77">
        <v>2</v>
      </c>
      <c r="H24" s="76">
        <f t="shared" si="0"/>
        <v>6.7036</v>
      </c>
      <c r="I24" s="77"/>
    </row>
    <row r="25" s="65" customFormat="1" ht="30" customHeight="1" spans="1:9">
      <c r="A25" s="75">
        <v>20</v>
      </c>
      <c r="B25" s="77" t="s">
        <v>49</v>
      </c>
      <c r="C25" s="76">
        <v>1.14915</v>
      </c>
      <c r="D25" s="76">
        <v>0.69</v>
      </c>
      <c r="E25" s="76">
        <v>5.4</v>
      </c>
      <c r="F25" s="76">
        <v>1.14915</v>
      </c>
      <c r="G25" s="77">
        <v>3</v>
      </c>
      <c r="H25" s="76">
        <f t="shared" si="0"/>
        <v>11.3883</v>
      </c>
      <c r="I25" s="77"/>
    </row>
    <row r="26" s="65" customFormat="1" ht="30" customHeight="1" spans="1:9">
      <c r="A26" s="75">
        <v>21</v>
      </c>
      <c r="B26" s="77" t="s">
        <v>43</v>
      </c>
      <c r="C26" s="76">
        <v>1.25535</v>
      </c>
      <c r="D26" s="76">
        <v>0.634</v>
      </c>
      <c r="E26" s="76">
        <v>3.6</v>
      </c>
      <c r="F26" s="76">
        <v>1.25535</v>
      </c>
      <c r="G26" s="77">
        <v>6</v>
      </c>
      <c r="H26" s="76">
        <f t="shared" si="0"/>
        <v>12.7447</v>
      </c>
      <c r="I26" s="77"/>
    </row>
    <row r="27" s="65" customFormat="1" ht="30" customHeight="1" spans="1:9">
      <c r="A27" s="75">
        <v>22</v>
      </c>
      <c r="B27" s="77" t="s">
        <v>38</v>
      </c>
      <c r="C27" s="76">
        <v>0.9702</v>
      </c>
      <c r="D27" s="76">
        <v>0.469</v>
      </c>
      <c r="E27" s="76">
        <v>3</v>
      </c>
      <c r="F27" s="76">
        <v>0.9702</v>
      </c>
      <c r="G27" s="77">
        <v>6</v>
      </c>
      <c r="H27" s="76">
        <f t="shared" si="0"/>
        <v>11.4094</v>
      </c>
      <c r="I27" s="77"/>
    </row>
    <row r="28" s="65" customFormat="1" ht="30" customHeight="1" spans="1:9">
      <c r="A28" s="75">
        <v>23</v>
      </c>
      <c r="B28" s="75" t="s">
        <v>41</v>
      </c>
      <c r="C28" s="76">
        <v>0.81315</v>
      </c>
      <c r="D28" s="76">
        <v>0.316</v>
      </c>
      <c r="E28" s="76">
        <v>2.4</v>
      </c>
      <c r="F28" s="76">
        <v>0.81315</v>
      </c>
      <c r="G28" s="77">
        <v>6</v>
      </c>
      <c r="H28" s="76">
        <f t="shared" si="0"/>
        <v>10.3423</v>
      </c>
      <c r="I28" s="77"/>
    </row>
    <row r="29" s="65" customFormat="1" ht="30" customHeight="1" spans="1:9">
      <c r="A29" s="78" t="s">
        <v>29</v>
      </c>
      <c r="B29" s="79"/>
      <c r="C29" s="76">
        <f t="shared" ref="C29:H29" si="1">SUM(C6:C28)</f>
        <v>40.78705</v>
      </c>
      <c r="D29" s="76">
        <f t="shared" si="1"/>
        <v>18.808</v>
      </c>
      <c r="E29" s="76">
        <f t="shared" si="1"/>
        <v>120.6</v>
      </c>
      <c r="F29" s="76">
        <f t="shared" si="1"/>
        <v>40.80495</v>
      </c>
      <c r="G29" s="77">
        <f t="shared" si="1"/>
        <v>129</v>
      </c>
      <c r="H29" s="77">
        <f t="shared" si="1"/>
        <v>350</v>
      </c>
      <c r="I29" s="77"/>
    </row>
    <row r="30" ht="30" customHeight="1"/>
    <row r="35" s="65" customFormat="1" spans="18:18">
      <c r="R35" s="65" t="s">
        <v>72</v>
      </c>
    </row>
  </sheetData>
  <mergeCells count="11">
    <mergeCell ref="A1:B1"/>
    <mergeCell ref="A2:I2"/>
    <mergeCell ref="C4:D4"/>
    <mergeCell ref="A29:B29"/>
    <mergeCell ref="A4:A5"/>
    <mergeCell ref="B4:B5"/>
    <mergeCell ref="E4:E5"/>
    <mergeCell ref="F4:F5"/>
    <mergeCell ref="G4:G5"/>
    <mergeCell ref="H4:H5"/>
    <mergeCell ref="I4:I5"/>
  </mergeCells>
  <pageMargins left="0.511805555555556" right="0.393055555555556" top="0.708333333333333" bottom="0.747916666666667" header="0.314583333333333" footer="0.196527777777778"/>
  <pageSetup paperSize="9" scale="70" fitToHeight="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workbookViewId="0">
      <selection activeCell="E9" sqref="E9"/>
    </sheetView>
  </sheetViews>
  <sheetFormatPr defaultColWidth="9" defaultRowHeight="14.25" outlineLevelCol="6"/>
  <cols>
    <col min="1" max="1" width="7.625" style="1" customWidth="1"/>
    <col min="2" max="2" width="18.875" style="3" customWidth="1"/>
    <col min="3" max="3" width="15.6416666666667" style="1" customWidth="1"/>
    <col min="4" max="4" width="34.125" style="1" customWidth="1"/>
    <col min="5" max="5" width="14.625" style="1" customWidth="1"/>
    <col min="6" max="6" width="13.625" style="1" customWidth="1"/>
    <col min="7" max="16384" width="9" style="1"/>
  </cols>
  <sheetData>
    <row r="1" s="1" customFormat="1" ht="25" customHeight="1" spans="1:2">
      <c r="A1" s="4" t="s">
        <v>73</v>
      </c>
      <c r="B1" s="5"/>
    </row>
    <row r="2" s="1" customFormat="1" ht="39" customHeight="1" spans="1:6">
      <c r="A2" s="6" t="s">
        <v>31</v>
      </c>
      <c r="B2" s="7"/>
      <c r="C2" s="6"/>
      <c r="D2" s="6"/>
      <c r="E2" s="6"/>
      <c r="F2" s="6"/>
    </row>
    <row r="3" s="1" customFormat="1" ht="24" customHeight="1" spans="2:6">
      <c r="B3" s="3"/>
      <c r="F3" s="8" t="s">
        <v>1</v>
      </c>
    </row>
    <row r="4" s="2" customFormat="1" ht="40" customHeight="1" spans="1:6">
      <c r="A4" s="31" t="s">
        <v>2</v>
      </c>
      <c r="B4" s="11" t="s">
        <v>32</v>
      </c>
      <c r="C4" s="31" t="s">
        <v>74</v>
      </c>
      <c r="D4" s="11" t="s">
        <v>75</v>
      </c>
      <c r="E4" s="11" t="s">
        <v>5</v>
      </c>
      <c r="F4" s="31" t="s">
        <v>6</v>
      </c>
    </row>
    <row r="5" s="1" customFormat="1" ht="27" customHeight="1" spans="1:6">
      <c r="A5" s="12">
        <v>1</v>
      </c>
      <c r="B5" s="13" t="s">
        <v>55</v>
      </c>
      <c r="C5" s="12" t="s">
        <v>76</v>
      </c>
      <c r="D5" s="12" t="s">
        <v>77</v>
      </c>
      <c r="E5" s="12">
        <v>50</v>
      </c>
      <c r="F5" s="14"/>
    </row>
    <row r="6" s="2" customFormat="1" ht="27" customHeight="1" spans="1:7">
      <c r="A6" s="12">
        <v>2</v>
      </c>
      <c r="B6" s="13" t="s">
        <v>47</v>
      </c>
      <c r="C6" s="12" t="s">
        <v>78</v>
      </c>
      <c r="D6" s="12" t="s">
        <v>79</v>
      </c>
      <c r="E6" s="12">
        <v>20</v>
      </c>
      <c r="F6" s="14"/>
      <c r="G6" s="1"/>
    </row>
    <row r="7" s="2" customFormat="1" ht="27" customHeight="1" spans="1:7">
      <c r="A7" s="12">
        <v>3</v>
      </c>
      <c r="B7" s="13" t="s">
        <v>53</v>
      </c>
      <c r="C7" s="12" t="s">
        <v>80</v>
      </c>
      <c r="D7" s="12" t="s">
        <v>81</v>
      </c>
      <c r="E7" s="12">
        <v>10</v>
      </c>
      <c r="F7" s="14"/>
      <c r="G7" s="1"/>
    </row>
    <row r="8" s="2" customFormat="1" ht="27" customHeight="1" spans="1:7">
      <c r="A8" s="12">
        <v>4</v>
      </c>
      <c r="B8" s="13" t="s">
        <v>56</v>
      </c>
      <c r="C8" s="12" t="s">
        <v>82</v>
      </c>
      <c r="D8" s="12" t="s">
        <v>81</v>
      </c>
      <c r="E8" s="12">
        <v>10</v>
      </c>
      <c r="F8" s="14"/>
      <c r="G8" s="1"/>
    </row>
    <row r="9" s="2" customFormat="1" ht="27" customHeight="1" spans="1:7">
      <c r="A9" s="12">
        <v>5</v>
      </c>
      <c r="B9" s="13" t="s">
        <v>61</v>
      </c>
      <c r="C9" s="12" t="s">
        <v>83</v>
      </c>
      <c r="D9" s="12" t="s">
        <v>81</v>
      </c>
      <c r="E9" s="12">
        <v>10</v>
      </c>
      <c r="F9" s="14"/>
      <c r="G9" s="1"/>
    </row>
    <row r="10" s="1" customFormat="1" ht="40" customHeight="1" spans="1:6">
      <c r="A10" s="12" t="s">
        <v>84</v>
      </c>
      <c r="B10" s="13"/>
      <c r="C10" s="13"/>
      <c r="D10" s="12"/>
      <c r="E10" s="12">
        <f>SUM(E5:E9)</f>
        <v>100</v>
      </c>
      <c r="F10" s="14"/>
    </row>
  </sheetData>
  <mergeCells count="3">
    <mergeCell ref="A1:B1"/>
    <mergeCell ref="A2:F2"/>
    <mergeCell ref="A10:B10"/>
  </mergeCells>
  <pageMargins left="0.75" right="0.75" top="1" bottom="1" header="0.5" footer="0.5"/>
  <pageSetup paperSize="9" scale="84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1"/>
  <sheetViews>
    <sheetView topLeftCell="A49" workbookViewId="0">
      <selection activeCell="C67" sqref="C67"/>
    </sheetView>
  </sheetViews>
  <sheetFormatPr defaultColWidth="9" defaultRowHeight="13.5"/>
  <cols>
    <col min="1" max="1" width="8.625" style="32" customWidth="1"/>
    <col min="2" max="2" width="17.375" style="33" customWidth="1"/>
    <col min="3" max="3" width="12.1083333333333" style="33" customWidth="1"/>
    <col min="4" max="4" width="19.6333333333333" style="34" customWidth="1"/>
    <col min="5" max="5" width="14.3583333333333" style="32" customWidth="1"/>
    <col min="6" max="6" width="18.375" style="32" customWidth="1"/>
    <col min="7" max="7" width="12.325" style="32" customWidth="1"/>
    <col min="8" max="9" width="11.0916666666667" style="32" customWidth="1"/>
    <col min="10" max="10" width="6.875" style="32" customWidth="1"/>
    <col min="11" max="11" width="9" style="32"/>
    <col min="12" max="12" width="12.625" style="32"/>
    <col min="13" max="13" width="9" style="32"/>
    <col min="14" max="17" width="12.625" style="32"/>
    <col min="18" max="16384" width="9" style="32"/>
  </cols>
  <sheetData>
    <row r="1" s="32" customFormat="1" ht="14.25" spans="1:4">
      <c r="A1" s="35" t="s">
        <v>85</v>
      </c>
      <c r="B1" s="33"/>
      <c r="C1" s="33"/>
      <c r="D1" s="34"/>
    </row>
    <row r="2" s="32" customFormat="1" ht="66" customHeight="1" spans="1:10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</row>
    <row r="3" s="32" customFormat="1" ht="24" customHeight="1" spans="1:10">
      <c r="A3" s="37" t="s">
        <v>2</v>
      </c>
      <c r="B3" s="38" t="s">
        <v>86</v>
      </c>
      <c r="C3" s="39" t="s">
        <v>74</v>
      </c>
      <c r="D3" s="39" t="s">
        <v>87</v>
      </c>
      <c r="E3" s="40"/>
      <c r="F3" s="39" t="s">
        <v>88</v>
      </c>
      <c r="G3" s="39" t="s">
        <v>89</v>
      </c>
      <c r="H3" s="39" t="s">
        <v>90</v>
      </c>
      <c r="I3" s="52" t="s">
        <v>91</v>
      </c>
      <c r="J3" s="52" t="s">
        <v>6</v>
      </c>
    </row>
    <row r="4" s="32" customFormat="1" ht="51" customHeight="1" spans="1:10">
      <c r="A4" s="41"/>
      <c r="B4" s="39"/>
      <c r="C4" s="39"/>
      <c r="D4" s="42" t="s">
        <v>92</v>
      </c>
      <c r="E4" s="40" t="s">
        <v>93</v>
      </c>
      <c r="F4" s="39"/>
      <c r="G4" s="39"/>
      <c r="H4" s="39"/>
      <c r="I4" s="53"/>
      <c r="J4" s="53"/>
    </row>
    <row r="5" s="32" customFormat="1" ht="39" customHeight="1" spans="1:10">
      <c r="A5" s="43">
        <v>1</v>
      </c>
      <c r="B5" s="44" t="s">
        <v>27</v>
      </c>
      <c r="C5" s="39"/>
      <c r="D5" s="42"/>
      <c r="E5" s="40"/>
      <c r="F5" s="45">
        <v>15</v>
      </c>
      <c r="G5" s="42"/>
      <c r="H5" s="46">
        <f>E5+F5+G5</f>
        <v>15</v>
      </c>
      <c r="I5" s="54">
        <f>H5</f>
        <v>15</v>
      </c>
      <c r="J5" s="55"/>
    </row>
    <row r="6" s="32" customFormat="1" ht="24" customHeight="1" spans="1:10">
      <c r="A6" s="43">
        <v>2</v>
      </c>
      <c r="B6" s="47" t="s">
        <v>46</v>
      </c>
      <c r="C6" s="47" t="s">
        <v>94</v>
      </c>
      <c r="D6" s="48">
        <v>2</v>
      </c>
      <c r="E6" s="45">
        <v>0.3</v>
      </c>
      <c r="F6" s="46"/>
      <c r="G6" s="46"/>
      <c r="H6" s="46">
        <f t="shared" ref="H6:H37" si="0">E6+F6+G6</f>
        <v>0.3</v>
      </c>
      <c r="I6" s="56">
        <f>H6</f>
        <v>0.3</v>
      </c>
      <c r="J6" s="57"/>
    </row>
    <row r="7" s="32" customFormat="1" ht="24" customHeight="1" spans="1:10">
      <c r="A7" s="43">
        <v>3</v>
      </c>
      <c r="B7" s="49" t="s">
        <v>47</v>
      </c>
      <c r="C7" s="47" t="s">
        <v>95</v>
      </c>
      <c r="D7" s="48">
        <v>2</v>
      </c>
      <c r="E7" s="45">
        <v>0.3</v>
      </c>
      <c r="F7" s="46">
        <v>1</v>
      </c>
      <c r="G7" s="46"/>
      <c r="H7" s="46">
        <f t="shared" si="0"/>
        <v>1.3</v>
      </c>
      <c r="I7" s="58">
        <f>SUBTOTAL(9,H7:H8)</f>
        <v>1.45</v>
      </c>
      <c r="J7" s="57"/>
    </row>
    <row r="8" s="32" customFormat="1" ht="24" customHeight="1" spans="1:10">
      <c r="A8" s="43">
        <v>4</v>
      </c>
      <c r="B8" s="50"/>
      <c r="C8" s="47" t="s">
        <v>96</v>
      </c>
      <c r="D8" s="48">
        <v>1</v>
      </c>
      <c r="E8" s="45">
        <v>0.15</v>
      </c>
      <c r="F8" s="46"/>
      <c r="G8" s="46"/>
      <c r="H8" s="46">
        <f t="shared" si="0"/>
        <v>0.15</v>
      </c>
      <c r="I8" s="54"/>
      <c r="J8" s="57"/>
    </row>
    <row r="9" s="32" customFormat="1" ht="24" customHeight="1" spans="1:10">
      <c r="A9" s="43">
        <v>5</v>
      </c>
      <c r="B9" s="49" t="s">
        <v>45</v>
      </c>
      <c r="C9" s="47" t="s">
        <v>97</v>
      </c>
      <c r="D9" s="48">
        <v>1</v>
      </c>
      <c r="E9" s="45">
        <v>0.15</v>
      </c>
      <c r="F9" s="46"/>
      <c r="G9" s="46"/>
      <c r="H9" s="46">
        <f t="shared" si="0"/>
        <v>0.15</v>
      </c>
      <c r="I9" s="58">
        <f>SUBTOTAL(9,H9:H11)</f>
        <v>1.6</v>
      </c>
      <c r="J9" s="57"/>
    </row>
    <row r="10" s="32" customFormat="1" ht="24" customHeight="1" spans="1:18">
      <c r="A10" s="43">
        <v>6</v>
      </c>
      <c r="B10" s="51"/>
      <c r="C10" s="47" t="s">
        <v>98</v>
      </c>
      <c r="D10" s="48">
        <v>1</v>
      </c>
      <c r="E10" s="45">
        <v>0.15</v>
      </c>
      <c r="F10" s="46"/>
      <c r="G10" s="46"/>
      <c r="H10" s="46">
        <f t="shared" si="0"/>
        <v>0.15</v>
      </c>
      <c r="I10" s="59"/>
      <c r="J10" s="57"/>
      <c r="K10" s="32"/>
      <c r="L10" s="32"/>
      <c r="R10" s="60"/>
    </row>
    <row r="11" s="32" customFormat="1" ht="24" customHeight="1" spans="1:10">
      <c r="A11" s="43">
        <v>7</v>
      </c>
      <c r="B11" s="50"/>
      <c r="C11" s="47" t="s">
        <v>99</v>
      </c>
      <c r="D11" s="48">
        <v>2</v>
      </c>
      <c r="E11" s="45">
        <v>0.3</v>
      </c>
      <c r="F11" s="46">
        <v>1</v>
      </c>
      <c r="G11" s="46"/>
      <c r="H11" s="46">
        <f t="shared" si="0"/>
        <v>1.3</v>
      </c>
      <c r="I11" s="54"/>
      <c r="J11" s="57"/>
    </row>
    <row r="12" s="32" customFormat="1" ht="24" customHeight="1" spans="1:10">
      <c r="A12" s="43">
        <v>8</v>
      </c>
      <c r="B12" s="49" t="s">
        <v>44</v>
      </c>
      <c r="C12" s="47" t="s">
        <v>100</v>
      </c>
      <c r="D12" s="48">
        <v>1</v>
      </c>
      <c r="E12" s="45">
        <v>0.15</v>
      </c>
      <c r="F12" s="46">
        <v>1</v>
      </c>
      <c r="G12" s="46"/>
      <c r="H12" s="46">
        <f t="shared" si="0"/>
        <v>1.15</v>
      </c>
      <c r="I12" s="58">
        <f>SUBTOTAL(9,H12:H13)</f>
        <v>1.3</v>
      </c>
      <c r="J12" s="57"/>
    </row>
    <row r="13" s="32" customFormat="1" ht="24" customHeight="1" spans="1:10">
      <c r="A13" s="43">
        <v>9</v>
      </c>
      <c r="B13" s="50"/>
      <c r="C13" s="47" t="s">
        <v>101</v>
      </c>
      <c r="D13" s="48">
        <v>1</v>
      </c>
      <c r="E13" s="45">
        <v>0.15</v>
      </c>
      <c r="F13" s="46"/>
      <c r="G13" s="46"/>
      <c r="H13" s="46">
        <f t="shared" si="0"/>
        <v>0.15</v>
      </c>
      <c r="I13" s="54"/>
      <c r="J13" s="57"/>
    </row>
    <row r="14" s="32" customFormat="1" ht="24" customHeight="1" spans="1:10">
      <c r="A14" s="43">
        <v>10</v>
      </c>
      <c r="B14" s="49" t="s">
        <v>71</v>
      </c>
      <c r="C14" s="47" t="s">
        <v>102</v>
      </c>
      <c r="D14" s="48">
        <v>1</v>
      </c>
      <c r="E14" s="45">
        <v>0.15</v>
      </c>
      <c r="F14" s="46">
        <v>1</v>
      </c>
      <c r="G14" s="46">
        <v>4.5</v>
      </c>
      <c r="H14" s="46">
        <f t="shared" si="0"/>
        <v>5.65</v>
      </c>
      <c r="I14" s="58">
        <f>SUBTOTAL(9,H14:H15)</f>
        <v>5.8</v>
      </c>
      <c r="J14" s="57"/>
    </row>
    <row r="15" s="32" customFormat="1" ht="24" customHeight="1" spans="1:10">
      <c r="A15" s="43">
        <v>11</v>
      </c>
      <c r="B15" s="50"/>
      <c r="C15" s="50" t="s">
        <v>103</v>
      </c>
      <c r="D15" s="48">
        <v>1</v>
      </c>
      <c r="E15" s="45">
        <v>0.15</v>
      </c>
      <c r="F15" s="46"/>
      <c r="G15" s="46"/>
      <c r="H15" s="46">
        <f t="shared" si="0"/>
        <v>0.15</v>
      </c>
      <c r="I15" s="54"/>
      <c r="J15" s="57"/>
    </row>
    <row r="16" s="32" customFormat="1" ht="24" customHeight="1" spans="1:10">
      <c r="A16" s="43">
        <v>12</v>
      </c>
      <c r="B16" s="47" t="s">
        <v>40</v>
      </c>
      <c r="C16" s="47" t="s">
        <v>104</v>
      </c>
      <c r="D16" s="48">
        <v>2</v>
      </c>
      <c r="E16" s="45">
        <v>0.3</v>
      </c>
      <c r="F16" s="46"/>
      <c r="G16" s="46"/>
      <c r="H16" s="46">
        <f t="shared" si="0"/>
        <v>0.3</v>
      </c>
      <c r="I16" s="56">
        <f>H16</f>
        <v>0.3</v>
      </c>
      <c r="J16" s="57"/>
    </row>
    <row r="17" s="32" customFormat="1" ht="24" customHeight="1" spans="1:10">
      <c r="A17" s="43">
        <v>13</v>
      </c>
      <c r="B17" s="47" t="s">
        <v>39</v>
      </c>
      <c r="C17" s="47" t="s">
        <v>105</v>
      </c>
      <c r="D17" s="48">
        <v>1</v>
      </c>
      <c r="E17" s="45">
        <v>0.15</v>
      </c>
      <c r="F17" s="46">
        <v>1</v>
      </c>
      <c r="G17" s="46"/>
      <c r="H17" s="46">
        <f t="shared" si="0"/>
        <v>1.15</v>
      </c>
      <c r="I17" s="56">
        <f>H17</f>
        <v>1.15</v>
      </c>
      <c r="J17" s="57"/>
    </row>
    <row r="18" s="32" customFormat="1" ht="24" customHeight="1" spans="1:10">
      <c r="A18" s="43">
        <v>14</v>
      </c>
      <c r="B18" s="49" t="s">
        <v>56</v>
      </c>
      <c r="C18" s="47" t="s">
        <v>106</v>
      </c>
      <c r="D18" s="48">
        <v>1</v>
      </c>
      <c r="E18" s="45">
        <v>0.15</v>
      </c>
      <c r="F18" s="46"/>
      <c r="G18" s="46"/>
      <c r="H18" s="46">
        <f t="shared" si="0"/>
        <v>0.15</v>
      </c>
      <c r="I18" s="58">
        <f>SUBTOTAL(9,H18:H23)</f>
        <v>0.9</v>
      </c>
      <c r="J18" s="57"/>
    </row>
    <row r="19" s="32" customFormat="1" ht="24" customHeight="1" spans="1:10">
      <c r="A19" s="43">
        <v>15</v>
      </c>
      <c r="B19" s="51"/>
      <c r="C19" s="50" t="s">
        <v>107</v>
      </c>
      <c r="D19" s="48">
        <v>1</v>
      </c>
      <c r="E19" s="45">
        <v>0.15</v>
      </c>
      <c r="F19" s="46"/>
      <c r="G19" s="46"/>
      <c r="H19" s="46">
        <f t="shared" si="0"/>
        <v>0.15</v>
      </c>
      <c r="I19" s="59"/>
      <c r="J19" s="57"/>
    </row>
    <row r="20" s="32" customFormat="1" ht="24" customHeight="1" spans="1:10">
      <c r="A20" s="43">
        <v>16</v>
      </c>
      <c r="B20" s="51"/>
      <c r="C20" s="47" t="s">
        <v>108</v>
      </c>
      <c r="D20" s="48">
        <v>1</v>
      </c>
      <c r="E20" s="45">
        <v>0.15</v>
      </c>
      <c r="F20" s="46"/>
      <c r="G20" s="46"/>
      <c r="H20" s="46">
        <f t="shared" si="0"/>
        <v>0.15</v>
      </c>
      <c r="I20" s="59"/>
      <c r="J20" s="57"/>
    </row>
    <row r="21" s="32" customFormat="1" ht="24" customHeight="1" spans="1:10">
      <c r="A21" s="43">
        <v>17</v>
      </c>
      <c r="B21" s="51"/>
      <c r="C21" s="47" t="s">
        <v>109</v>
      </c>
      <c r="D21" s="48">
        <v>1</v>
      </c>
      <c r="E21" s="45">
        <v>0.15</v>
      </c>
      <c r="F21" s="46"/>
      <c r="G21" s="46"/>
      <c r="H21" s="46">
        <f t="shared" si="0"/>
        <v>0.15</v>
      </c>
      <c r="I21" s="59"/>
      <c r="J21" s="57"/>
    </row>
    <row r="22" s="32" customFormat="1" ht="24" customHeight="1" spans="1:10">
      <c r="A22" s="43">
        <v>18</v>
      </c>
      <c r="B22" s="51"/>
      <c r="C22" s="50" t="s">
        <v>110</v>
      </c>
      <c r="D22" s="48">
        <v>1</v>
      </c>
      <c r="E22" s="45">
        <v>0.15</v>
      </c>
      <c r="F22" s="46"/>
      <c r="G22" s="46"/>
      <c r="H22" s="46">
        <f t="shared" si="0"/>
        <v>0.15</v>
      </c>
      <c r="I22" s="59"/>
      <c r="J22" s="57"/>
    </row>
    <row r="23" s="32" customFormat="1" ht="24" customHeight="1" spans="1:10">
      <c r="A23" s="43">
        <v>19</v>
      </c>
      <c r="B23" s="50"/>
      <c r="C23" s="50" t="s">
        <v>111</v>
      </c>
      <c r="D23" s="48">
        <v>1</v>
      </c>
      <c r="E23" s="45">
        <v>0.15</v>
      </c>
      <c r="F23" s="46"/>
      <c r="G23" s="46"/>
      <c r="H23" s="46">
        <f t="shared" si="0"/>
        <v>0.15</v>
      </c>
      <c r="I23" s="54"/>
      <c r="J23" s="57"/>
    </row>
    <row r="24" s="32" customFormat="1" ht="24" customHeight="1" spans="1:10">
      <c r="A24" s="43">
        <v>20</v>
      </c>
      <c r="B24" s="51" t="s">
        <v>55</v>
      </c>
      <c r="C24" s="50" t="s">
        <v>112</v>
      </c>
      <c r="D24" s="48">
        <v>1</v>
      </c>
      <c r="E24" s="45">
        <v>0.15</v>
      </c>
      <c r="F24" s="46"/>
      <c r="G24" s="46"/>
      <c r="H24" s="46">
        <f t="shared" si="0"/>
        <v>0.15</v>
      </c>
      <c r="I24" s="58">
        <f>SUBTOTAL(9,H24:H26)</f>
        <v>5.05</v>
      </c>
      <c r="J24" s="57"/>
    </row>
    <row r="25" s="32" customFormat="1" ht="24" customHeight="1" spans="1:10">
      <c r="A25" s="43">
        <v>21</v>
      </c>
      <c r="B25" s="51"/>
      <c r="C25" s="50" t="s">
        <v>76</v>
      </c>
      <c r="D25" s="48">
        <v>1</v>
      </c>
      <c r="E25" s="45">
        <v>0.15</v>
      </c>
      <c r="F25" s="46"/>
      <c r="G25" s="46">
        <v>4.6</v>
      </c>
      <c r="H25" s="46">
        <f t="shared" si="0"/>
        <v>4.75</v>
      </c>
      <c r="I25" s="59"/>
      <c r="J25" s="57"/>
    </row>
    <row r="26" s="32" customFormat="1" ht="24" customHeight="1" spans="1:10">
      <c r="A26" s="43">
        <v>22</v>
      </c>
      <c r="B26" s="50"/>
      <c r="C26" s="50" t="s">
        <v>113</v>
      </c>
      <c r="D26" s="48">
        <v>1</v>
      </c>
      <c r="E26" s="45">
        <v>0.15</v>
      </c>
      <c r="F26" s="46"/>
      <c r="G26" s="46"/>
      <c r="H26" s="46">
        <f t="shared" si="0"/>
        <v>0.15</v>
      </c>
      <c r="I26" s="54"/>
      <c r="J26" s="57"/>
    </row>
    <row r="27" s="32" customFormat="1" ht="24" customHeight="1" spans="1:10">
      <c r="A27" s="43">
        <v>23</v>
      </c>
      <c r="B27" s="51" t="s">
        <v>53</v>
      </c>
      <c r="C27" s="50" t="s">
        <v>114</v>
      </c>
      <c r="D27" s="48">
        <v>1</v>
      </c>
      <c r="E27" s="45">
        <v>0.15</v>
      </c>
      <c r="F27" s="46"/>
      <c r="G27" s="46"/>
      <c r="H27" s="46">
        <f t="shared" si="0"/>
        <v>0.15</v>
      </c>
      <c r="I27" s="58">
        <f>SUBTOTAL(9,H27:H29)</f>
        <v>0.6</v>
      </c>
      <c r="J27" s="57"/>
    </row>
    <row r="28" s="32" customFormat="1" ht="24" customHeight="1" spans="1:10">
      <c r="A28" s="43">
        <v>24</v>
      </c>
      <c r="B28" s="51"/>
      <c r="C28" s="50" t="s">
        <v>115</v>
      </c>
      <c r="D28" s="48">
        <v>2</v>
      </c>
      <c r="E28" s="45">
        <v>0.3</v>
      </c>
      <c r="F28" s="46"/>
      <c r="G28" s="46"/>
      <c r="H28" s="46">
        <f t="shared" si="0"/>
        <v>0.3</v>
      </c>
      <c r="I28" s="59"/>
      <c r="J28" s="57"/>
    </row>
    <row r="29" s="32" customFormat="1" ht="24" customHeight="1" spans="1:10">
      <c r="A29" s="43">
        <v>25</v>
      </c>
      <c r="B29" s="50"/>
      <c r="C29" s="50" t="s">
        <v>116</v>
      </c>
      <c r="D29" s="48">
        <v>1</v>
      </c>
      <c r="E29" s="45">
        <v>0.15</v>
      </c>
      <c r="F29" s="46"/>
      <c r="G29" s="46"/>
      <c r="H29" s="46">
        <f t="shared" si="0"/>
        <v>0.15</v>
      </c>
      <c r="I29" s="54"/>
      <c r="J29" s="57"/>
    </row>
    <row r="30" s="32" customFormat="1" ht="24" customHeight="1" spans="1:10">
      <c r="A30" s="43">
        <v>26</v>
      </c>
      <c r="B30" s="51" t="s">
        <v>54</v>
      </c>
      <c r="C30" s="50" t="s">
        <v>117</v>
      </c>
      <c r="D30" s="48">
        <v>2</v>
      </c>
      <c r="E30" s="45">
        <v>0.3</v>
      </c>
      <c r="F30" s="46"/>
      <c r="G30" s="46"/>
      <c r="H30" s="46">
        <f t="shared" si="0"/>
        <v>0.3</v>
      </c>
      <c r="I30" s="58">
        <f>SUBTOTAL(9,H30:H33)</f>
        <v>0.75</v>
      </c>
      <c r="J30" s="57"/>
    </row>
    <row r="31" s="32" customFormat="1" ht="24" customHeight="1" spans="1:10">
      <c r="A31" s="43">
        <v>27</v>
      </c>
      <c r="B31" s="51"/>
      <c r="C31" s="50" t="s">
        <v>118</v>
      </c>
      <c r="D31" s="48">
        <v>1</v>
      </c>
      <c r="E31" s="45">
        <v>0.15</v>
      </c>
      <c r="F31" s="46"/>
      <c r="G31" s="46"/>
      <c r="H31" s="46">
        <f t="shared" si="0"/>
        <v>0.15</v>
      </c>
      <c r="I31" s="59"/>
      <c r="J31" s="57"/>
    </row>
    <row r="32" s="32" customFormat="1" ht="24" customHeight="1" spans="1:10">
      <c r="A32" s="43">
        <v>28</v>
      </c>
      <c r="B32" s="51"/>
      <c r="C32" s="50" t="s">
        <v>119</v>
      </c>
      <c r="D32" s="48">
        <v>1</v>
      </c>
      <c r="E32" s="45">
        <v>0.15</v>
      </c>
      <c r="F32" s="46"/>
      <c r="G32" s="46"/>
      <c r="H32" s="46">
        <f t="shared" si="0"/>
        <v>0.15</v>
      </c>
      <c r="I32" s="59"/>
      <c r="J32" s="57"/>
    </row>
    <row r="33" s="32" customFormat="1" ht="24" customHeight="1" spans="1:10">
      <c r="A33" s="43">
        <v>29</v>
      </c>
      <c r="B33" s="50"/>
      <c r="C33" s="50" t="s">
        <v>120</v>
      </c>
      <c r="D33" s="48">
        <v>1</v>
      </c>
      <c r="E33" s="45">
        <v>0.15</v>
      </c>
      <c r="F33" s="46"/>
      <c r="G33" s="46"/>
      <c r="H33" s="46">
        <f t="shared" si="0"/>
        <v>0.15</v>
      </c>
      <c r="I33" s="54"/>
      <c r="J33" s="57"/>
    </row>
    <row r="34" s="32" customFormat="1" ht="24" customHeight="1" spans="1:10">
      <c r="A34" s="43">
        <v>30</v>
      </c>
      <c r="B34" s="51" t="s">
        <v>52</v>
      </c>
      <c r="C34" s="50" t="s">
        <v>121</v>
      </c>
      <c r="D34" s="48">
        <v>1</v>
      </c>
      <c r="E34" s="45">
        <v>0.15</v>
      </c>
      <c r="F34" s="46"/>
      <c r="G34" s="46"/>
      <c r="H34" s="46">
        <f t="shared" si="0"/>
        <v>0.15</v>
      </c>
      <c r="I34" s="58">
        <f>SUBTOTAL(9,H34:H36)</f>
        <v>0.45</v>
      </c>
      <c r="J34" s="57"/>
    </row>
    <row r="35" s="32" customFormat="1" ht="24" customHeight="1" spans="1:10">
      <c r="A35" s="43">
        <v>31</v>
      </c>
      <c r="B35" s="51"/>
      <c r="C35" s="50" t="s">
        <v>122</v>
      </c>
      <c r="D35" s="48">
        <v>1</v>
      </c>
      <c r="E35" s="45">
        <v>0.15</v>
      </c>
      <c r="F35" s="46"/>
      <c r="G35" s="46"/>
      <c r="H35" s="46">
        <f t="shared" si="0"/>
        <v>0.15</v>
      </c>
      <c r="I35" s="59"/>
      <c r="J35" s="57"/>
    </row>
    <row r="36" s="32" customFormat="1" ht="24" customHeight="1" spans="1:10">
      <c r="A36" s="43">
        <v>32</v>
      </c>
      <c r="B36" s="50"/>
      <c r="C36" s="50" t="s">
        <v>123</v>
      </c>
      <c r="D36" s="48">
        <v>1</v>
      </c>
      <c r="E36" s="45">
        <v>0.15</v>
      </c>
      <c r="F36" s="46"/>
      <c r="G36" s="46"/>
      <c r="H36" s="46">
        <f t="shared" si="0"/>
        <v>0.15</v>
      </c>
      <c r="I36" s="54"/>
      <c r="J36" s="57"/>
    </row>
    <row r="37" s="32" customFormat="1" ht="24" customHeight="1" spans="1:10">
      <c r="A37" s="43">
        <v>33</v>
      </c>
      <c r="B37" s="51" t="s">
        <v>51</v>
      </c>
      <c r="C37" s="50" t="s">
        <v>124</v>
      </c>
      <c r="D37" s="48">
        <v>1</v>
      </c>
      <c r="E37" s="45">
        <v>0.15</v>
      </c>
      <c r="F37" s="46">
        <v>1</v>
      </c>
      <c r="G37" s="46"/>
      <c r="H37" s="46">
        <f t="shared" si="0"/>
        <v>1.15</v>
      </c>
      <c r="I37" s="58">
        <f>SUBTOTAL(9,H37:H40)</f>
        <v>2.05</v>
      </c>
      <c r="J37" s="57"/>
    </row>
    <row r="38" s="32" customFormat="1" ht="24" customHeight="1" spans="1:10">
      <c r="A38" s="43">
        <v>34</v>
      </c>
      <c r="B38" s="51"/>
      <c r="C38" s="50" t="s">
        <v>125</v>
      </c>
      <c r="D38" s="48">
        <v>2</v>
      </c>
      <c r="E38" s="45">
        <v>0.3</v>
      </c>
      <c r="F38" s="46"/>
      <c r="G38" s="46"/>
      <c r="H38" s="46">
        <f t="shared" ref="H38:H70" si="1">E38+F38+G38</f>
        <v>0.3</v>
      </c>
      <c r="I38" s="59"/>
      <c r="J38" s="57"/>
    </row>
    <row r="39" s="32" customFormat="1" ht="24" customHeight="1" spans="1:10">
      <c r="A39" s="43">
        <v>35</v>
      </c>
      <c r="B39" s="51"/>
      <c r="C39" s="50" t="s">
        <v>126</v>
      </c>
      <c r="D39" s="48">
        <v>2</v>
      </c>
      <c r="E39" s="45">
        <v>0.3</v>
      </c>
      <c r="F39" s="46"/>
      <c r="G39" s="46"/>
      <c r="H39" s="46">
        <f t="shared" si="1"/>
        <v>0.3</v>
      </c>
      <c r="I39" s="59"/>
      <c r="J39" s="57"/>
    </row>
    <row r="40" s="32" customFormat="1" ht="24" customHeight="1" spans="1:10">
      <c r="A40" s="43">
        <v>36</v>
      </c>
      <c r="B40" s="50"/>
      <c r="C40" s="50" t="s">
        <v>127</v>
      </c>
      <c r="D40" s="48">
        <v>2</v>
      </c>
      <c r="E40" s="45">
        <v>0.3</v>
      </c>
      <c r="F40" s="46"/>
      <c r="G40" s="46"/>
      <c r="H40" s="46">
        <f t="shared" si="1"/>
        <v>0.3</v>
      </c>
      <c r="I40" s="54"/>
      <c r="J40" s="57"/>
    </row>
    <row r="41" s="32" customFormat="1" ht="24" customHeight="1" spans="1:10">
      <c r="A41" s="43">
        <v>37</v>
      </c>
      <c r="B41" s="51" t="s">
        <v>50</v>
      </c>
      <c r="C41" s="50" t="s">
        <v>128</v>
      </c>
      <c r="D41" s="48">
        <v>1</v>
      </c>
      <c r="E41" s="45">
        <v>0.15</v>
      </c>
      <c r="F41" s="46"/>
      <c r="G41" s="46"/>
      <c r="H41" s="46">
        <f t="shared" si="1"/>
        <v>0.15</v>
      </c>
      <c r="I41" s="58">
        <f>SUBTOTAL(9,H41:H45)</f>
        <v>0.75</v>
      </c>
      <c r="J41" s="57"/>
    </row>
    <row r="42" s="32" customFormat="1" ht="24" customHeight="1" spans="1:10">
      <c r="A42" s="43">
        <v>38</v>
      </c>
      <c r="B42" s="51"/>
      <c r="C42" s="50" t="s">
        <v>129</v>
      </c>
      <c r="D42" s="48">
        <v>1</v>
      </c>
      <c r="E42" s="45">
        <v>0.15</v>
      </c>
      <c r="F42" s="46"/>
      <c r="G42" s="46"/>
      <c r="H42" s="46">
        <f t="shared" si="1"/>
        <v>0.15</v>
      </c>
      <c r="I42" s="59"/>
      <c r="J42" s="57"/>
    </row>
    <row r="43" s="32" customFormat="1" ht="24" customHeight="1" spans="1:10">
      <c r="A43" s="43">
        <v>39</v>
      </c>
      <c r="B43" s="51"/>
      <c r="C43" s="50" t="s">
        <v>130</v>
      </c>
      <c r="D43" s="48">
        <v>1</v>
      </c>
      <c r="E43" s="45">
        <v>0.15</v>
      </c>
      <c r="F43" s="46"/>
      <c r="G43" s="46"/>
      <c r="H43" s="46">
        <f t="shared" si="1"/>
        <v>0.15</v>
      </c>
      <c r="I43" s="59"/>
      <c r="J43" s="57"/>
    </row>
    <row r="44" s="32" customFormat="1" ht="24" customHeight="1" spans="1:10">
      <c r="A44" s="43">
        <v>40</v>
      </c>
      <c r="B44" s="51"/>
      <c r="C44" s="50" t="s">
        <v>131</v>
      </c>
      <c r="D44" s="48">
        <v>1</v>
      </c>
      <c r="E44" s="45">
        <v>0.15</v>
      </c>
      <c r="F44" s="46"/>
      <c r="G44" s="46"/>
      <c r="H44" s="46">
        <f t="shared" si="1"/>
        <v>0.15</v>
      </c>
      <c r="I44" s="59"/>
      <c r="J44" s="57"/>
    </row>
    <row r="45" s="32" customFormat="1" ht="24" customHeight="1" spans="1:10">
      <c r="A45" s="43">
        <v>41</v>
      </c>
      <c r="B45" s="50"/>
      <c r="C45" s="50" t="s">
        <v>132</v>
      </c>
      <c r="D45" s="48">
        <v>1</v>
      </c>
      <c r="E45" s="45">
        <v>0.15</v>
      </c>
      <c r="F45" s="46"/>
      <c r="G45" s="46"/>
      <c r="H45" s="46">
        <f t="shared" si="1"/>
        <v>0.15</v>
      </c>
      <c r="I45" s="54"/>
      <c r="J45" s="57"/>
    </row>
    <row r="46" s="32" customFormat="1" ht="24" customHeight="1" spans="1:10">
      <c r="A46" s="43">
        <v>42</v>
      </c>
      <c r="B46" s="51" t="s">
        <v>48</v>
      </c>
      <c r="C46" s="50" t="s">
        <v>133</v>
      </c>
      <c r="D46" s="48">
        <v>1</v>
      </c>
      <c r="E46" s="45">
        <v>0.15</v>
      </c>
      <c r="F46" s="46"/>
      <c r="G46" s="46"/>
      <c r="H46" s="46">
        <f t="shared" si="1"/>
        <v>0.15</v>
      </c>
      <c r="I46" s="58">
        <f>SUBTOTAL(9,H46:H50)</f>
        <v>1.9</v>
      </c>
      <c r="J46" s="57"/>
    </row>
    <row r="47" s="32" customFormat="1" ht="24" customHeight="1" spans="1:10">
      <c r="A47" s="43">
        <v>43</v>
      </c>
      <c r="B47" s="51"/>
      <c r="C47" s="50" t="s">
        <v>134</v>
      </c>
      <c r="D47" s="48">
        <v>1</v>
      </c>
      <c r="E47" s="45">
        <v>0.15</v>
      </c>
      <c r="F47" s="46"/>
      <c r="G47" s="46"/>
      <c r="H47" s="46">
        <f t="shared" si="1"/>
        <v>0.15</v>
      </c>
      <c r="I47" s="59"/>
      <c r="J47" s="57"/>
    </row>
    <row r="48" s="32" customFormat="1" ht="24" customHeight="1" spans="1:10">
      <c r="A48" s="43">
        <v>44</v>
      </c>
      <c r="B48" s="51"/>
      <c r="C48" s="50" t="s">
        <v>135</v>
      </c>
      <c r="D48" s="48">
        <v>1</v>
      </c>
      <c r="E48" s="45">
        <v>0.15</v>
      </c>
      <c r="F48" s="46"/>
      <c r="G48" s="46"/>
      <c r="H48" s="46">
        <f t="shared" si="1"/>
        <v>0.15</v>
      </c>
      <c r="I48" s="59"/>
      <c r="J48" s="57"/>
    </row>
    <row r="49" s="32" customFormat="1" ht="24" customHeight="1" spans="1:10">
      <c r="A49" s="43">
        <v>45</v>
      </c>
      <c r="B49" s="51"/>
      <c r="C49" s="50" t="s">
        <v>136</v>
      </c>
      <c r="D49" s="48">
        <v>1</v>
      </c>
      <c r="E49" s="45">
        <v>0.15</v>
      </c>
      <c r="F49" s="46">
        <v>1</v>
      </c>
      <c r="G49" s="46"/>
      <c r="H49" s="46">
        <f t="shared" si="1"/>
        <v>1.15</v>
      </c>
      <c r="I49" s="59"/>
      <c r="J49" s="57"/>
    </row>
    <row r="50" s="32" customFormat="1" ht="24" customHeight="1" spans="1:10">
      <c r="A50" s="43">
        <v>46</v>
      </c>
      <c r="B50" s="50"/>
      <c r="C50" s="50" t="s">
        <v>137</v>
      </c>
      <c r="D50" s="48">
        <v>2</v>
      </c>
      <c r="E50" s="45">
        <v>0.3</v>
      </c>
      <c r="F50" s="46"/>
      <c r="G50" s="46"/>
      <c r="H50" s="46">
        <f t="shared" si="1"/>
        <v>0.3</v>
      </c>
      <c r="I50" s="54"/>
      <c r="J50" s="57"/>
    </row>
    <row r="51" s="32" customFormat="1" ht="24" customHeight="1" spans="1:10">
      <c r="A51" s="43">
        <v>47</v>
      </c>
      <c r="B51" s="51" t="s">
        <v>49</v>
      </c>
      <c r="C51" s="50" t="s">
        <v>138</v>
      </c>
      <c r="D51" s="48">
        <v>1</v>
      </c>
      <c r="E51" s="45">
        <v>0.15</v>
      </c>
      <c r="F51" s="46"/>
      <c r="G51" s="46"/>
      <c r="H51" s="46">
        <f t="shared" si="1"/>
        <v>0.15</v>
      </c>
      <c r="I51" s="58">
        <f>SUBTOTAL(9,H51:H54)</f>
        <v>0.6</v>
      </c>
      <c r="J51" s="57"/>
    </row>
    <row r="52" s="32" customFormat="1" ht="24" customHeight="1" spans="1:10">
      <c r="A52" s="43">
        <v>48</v>
      </c>
      <c r="B52" s="51"/>
      <c r="C52" s="50" t="s">
        <v>139</v>
      </c>
      <c r="D52" s="48">
        <v>1</v>
      </c>
      <c r="E52" s="45">
        <v>0.15</v>
      </c>
      <c r="F52" s="46"/>
      <c r="G52" s="46"/>
      <c r="H52" s="46">
        <f t="shared" si="1"/>
        <v>0.15</v>
      </c>
      <c r="I52" s="59"/>
      <c r="J52" s="57"/>
    </row>
    <row r="53" s="32" customFormat="1" ht="24" customHeight="1" spans="1:10">
      <c r="A53" s="43">
        <v>49</v>
      </c>
      <c r="B53" s="51"/>
      <c r="C53" s="50" t="s">
        <v>140</v>
      </c>
      <c r="D53" s="48">
        <v>1</v>
      </c>
      <c r="E53" s="45">
        <v>0.15</v>
      </c>
      <c r="F53" s="46"/>
      <c r="G53" s="46"/>
      <c r="H53" s="46">
        <f t="shared" si="1"/>
        <v>0.15</v>
      </c>
      <c r="I53" s="59"/>
      <c r="J53" s="57"/>
    </row>
    <row r="54" s="32" customFormat="1" ht="24" customHeight="1" spans="1:10">
      <c r="A54" s="43">
        <v>50</v>
      </c>
      <c r="B54" s="50"/>
      <c r="C54" s="50" t="s">
        <v>141</v>
      </c>
      <c r="D54" s="48">
        <v>1</v>
      </c>
      <c r="E54" s="45">
        <v>0.15</v>
      </c>
      <c r="F54" s="46"/>
      <c r="G54" s="46"/>
      <c r="H54" s="46">
        <f t="shared" si="1"/>
        <v>0.15</v>
      </c>
      <c r="I54" s="54"/>
      <c r="J54" s="57"/>
    </row>
    <row r="55" s="32" customFormat="1" ht="24" customHeight="1" spans="1:10">
      <c r="A55" s="43">
        <v>51</v>
      </c>
      <c r="B55" s="50" t="s">
        <v>41</v>
      </c>
      <c r="C55" s="50" t="s">
        <v>142</v>
      </c>
      <c r="D55" s="48">
        <v>2</v>
      </c>
      <c r="E55" s="45">
        <v>0.3</v>
      </c>
      <c r="F55" s="46"/>
      <c r="G55" s="46"/>
      <c r="H55" s="46">
        <f t="shared" si="1"/>
        <v>0.3</v>
      </c>
      <c r="I55" s="56">
        <f>H55</f>
        <v>0.3</v>
      </c>
      <c r="J55" s="57"/>
    </row>
    <row r="56" s="32" customFormat="1" ht="24" customHeight="1" spans="1:10">
      <c r="A56" s="43">
        <v>52</v>
      </c>
      <c r="B56" s="51" t="s">
        <v>61</v>
      </c>
      <c r="C56" s="50" t="s">
        <v>143</v>
      </c>
      <c r="D56" s="48">
        <v>1</v>
      </c>
      <c r="E56" s="45">
        <v>0.15</v>
      </c>
      <c r="F56" s="46">
        <v>1</v>
      </c>
      <c r="G56" s="46"/>
      <c r="H56" s="46">
        <f t="shared" si="1"/>
        <v>1.15</v>
      </c>
      <c r="I56" s="58">
        <f>SUBTOTAL(9,H56:H57)</f>
        <v>1.3</v>
      </c>
      <c r="J56" s="57"/>
    </row>
    <row r="57" s="32" customFormat="1" ht="24" customHeight="1" spans="1:10">
      <c r="A57" s="43">
        <v>53</v>
      </c>
      <c r="B57" s="50"/>
      <c r="C57" s="50" t="s">
        <v>144</v>
      </c>
      <c r="D57" s="48">
        <v>1</v>
      </c>
      <c r="E57" s="45">
        <v>0.15</v>
      </c>
      <c r="F57" s="46"/>
      <c r="G57" s="46"/>
      <c r="H57" s="46">
        <f t="shared" si="1"/>
        <v>0.15</v>
      </c>
      <c r="I57" s="54"/>
      <c r="J57" s="57"/>
    </row>
    <row r="58" s="32" customFormat="1" ht="24" customHeight="1" spans="1:10">
      <c r="A58" s="43">
        <v>54</v>
      </c>
      <c r="B58" s="51" t="s">
        <v>43</v>
      </c>
      <c r="C58" s="50" t="s">
        <v>145</v>
      </c>
      <c r="D58" s="48">
        <v>1</v>
      </c>
      <c r="E58" s="45">
        <v>0.15</v>
      </c>
      <c r="F58" s="46"/>
      <c r="G58" s="46"/>
      <c r="H58" s="46">
        <f t="shared" si="1"/>
        <v>0.15</v>
      </c>
      <c r="I58" s="58">
        <f>SUBTOTAL(9,H58:H59)</f>
        <v>0.3</v>
      </c>
      <c r="J58" s="57"/>
    </row>
    <row r="59" s="32" customFormat="1" ht="24" customHeight="1" spans="1:10">
      <c r="A59" s="43">
        <v>55</v>
      </c>
      <c r="B59" s="50"/>
      <c r="C59" s="50" t="s">
        <v>146</v>
      </c>
      <c r="D59" s="48">
        <v>1</v>
      </c>
      <c r="E59" s="45">
        <v>0.15</v>
      </c>
      <c r="F59" s="46"/>
      <c r="G59" s="46"/>
      <c r="H59" s="46">
        <f t="shared" si="1"/>
        <v>0.15</v>
      </c>
      <c r="I59" s="54"/>
      <c r="J59" s="57"/>
    </row>
    <row r="60" s="32" customFormat="1" ht="24" customHeight="1" spans="1:10">
      <c r="A60" s="43">
        <v>56</v>
      </c>
      <c r="B60" s="51" t="s">
        <v>37</v>
      </c>
      <c r="C60" s="50" t="s">
        <v>147</v>
      </c>
      <c r="D60" s="48">
        <v>1</v>
      </c>
      <c r="E60" s="45">
        <v>0.15</v>
      </c>
      <c r="F60" s="46"/>
      <c r="G60" s="46"/>
      <c r="H60" s="46">
        <f t="shared" si="1"/>
        <v>0.15</v>
      </c>
      <c r="I60" s="58">
        <f>SUBTOTAL(9,H60:H64)</f>
        <v>0.75</v>
      </c>
      <c r="J60" s="57"/>
    </row>
    <row r="61" s="32" customFormat="1" ht="24" customHeight="1" spans="1:10">
      <c r="A61" s="43">
        <v>57</v>
      </c>
      <c r="B61" s="51"/>
      <c r="C61" s="50" t="s">
        <v>148</v>
      </c>
      <c r="D61" s="48">
        <v>1</v>
      </c>
      <c r="E61" s="45">
        <v>0.15</v>
      </c>
      <c r="F61" s="46"/>
      <c r="G61" s="46"/>
      <c r="H61" s="46">
        <f t="shared" si="1"/>
        <v>0.15</v>
      </c>
      <c r="I61" s="59"/>
      <c r="J61" s="57"/>
    </row>
    <row r="62" s="32" customFormat="1" ht="24" customHeight="1" spans="1:10">
      <c r="A62" s="43">
        <v>58</v>
      </c>
      <c r="B62" s="51"/>
      <c r="C62" s="50" t="s">
        <v>149</v>
      </c>
      <c r="D62" s="48">
        <v>1</v>
      </c>
      <c r="E62" s="45">
        <v>0.15</v>
      </c>
      <c r="F62" s="46"/>
      <c r="G62" s="46"/>
      <c r="H62" s="46">
        <f t="shared" si="1"/>
        <v>0.15</v>
      </c>
      <c r="I62" s="59"/>
      <c r="J62" s="57"/>
    </row>
    <row r="63" s="32" customFormat="1" ht="24" customHeight="1" spans="1:10">
      <c r="A63" s="43">
        <v>59</v>
      </c>
      <c r="B63" s="51"/>
      <c r="C63" s="50" t="s">
        <v>150</v>
      </c>
      <c r="D63" s="48">
        <v>1</v>
      </c>
      <c r="E63" s="45">
        <v>0.15</v>
      </c>
      <c r="F63" s="46"/>
      <c r="G63" s="46"/>
      <c r="H63" s="46">
        <f t="shared" si="1"/>
        <v>0.15</v>
      </c>
      <c r="I63" s="59"/>
      <c r="J63" s="57"/>
    </row>
    <row r="64" s="32" customFormat="1" ht="24" customHeight="1" spans="1:10">
      <c r="A64" s="43">
        <v>60</v>
      </c>
      <c r="B64" s="50"/>
      <c r="C64" s="50" t="s">
        <v>151</v>
      </c>
      <c r="D64" s="48">
        <v>1</v>
      </c>
      <c r="E64" s="45">
        <v>0.15</v>
      </c>
      <c r="F64" s="46"/>
      <c r="G64" s="46"/>
      <c r="H64" s="46">
        <f t="shared" si="1"/>
        <v>0.15</v>
      </c>
      <c r="I64" s="54"/>
      <c r="J64" s="57"/>
    </row>
    <row r="65" s="32" customFormat="1" ht="24" customHeight="1" spans="1:10">
      <c r="A65" s="43">
        <v>61</v>
      </c>
      <c r="B65" s="51" t="s">
        <v>38</v>
      </c>
      <c r="C65" s="50" t="s">
        <v>152</v>
      </c>
      <c r="D65" s="48">
        <v>1</v>
      </c>
      <c r="E65" s="45">
        <v>0.15</v>
      </c>
      <c r="F65" s="46"/>
      <c r="G65" s="46">
        <v>4.5</v>
      </c>
      <c r="H65" s="46">
        <f t="shared" si="1"/>
        <v>4.65</v>
      </c>
      <c r="I65" s="58">
        <f>SUBTOTAL(9,H65:H66)</f>
        <v>5.8</v>
      </c>
      <c r="J65" s="57"/>
    </row>
    <row r="66" s="32" customFormat="1" ht="24" customHeight="1" spans="1:10">
      <c r="A66" s="43">
        <v>62</v>
      </c>
      <c r="B66" s="50"/>
      <c r="C66" s="50" t="s">
        <v>153</v>
      </c>
      <c r="D66" s="48">
        <v>1</v>
      </c>
      <c r="E66" s="45">
        <v>0.15</v>
      </c>
      <c r="F66" s="46">
        <v>1</v>
      </c>
      <c r="G66" s="46"/>
      <c r="H66" s="46">
        <f t="shared" si="1"/>
        <v>1.15</v>
      </c>
      <c r="I66" s="54"/>
      <c r="J66" s="57"/>
    </row>
    <row r="67" s="32" customFormat="1" ht="24" customHeight="1" spans="1:10">
      <c r="A67" s="43">
        <v>63</v>
      </c>
      <c r="B67" s="50" t="s">
        <v>26</v>
      </c>
      <c r="C67" s="50" t="s">
        <v>154</v>
      </c>
      <c r="D67" s="48">
        <v>1</v>
      </c>
      <c r="E67" s="45">
        <v>0.15</v>
      </c>
      <c r="F67" s="46"/>
      <c r="G67" s="46"/>
      <c r="H67" s="46">
        <f t="shared" si="1"/>
        <v>0.15</v>
      </c>
      <c r="I67" s="56">
        <f>H67</f>
        <v>0.15</v>
      </c>
      <c r="J67" s="57"/>
    </row>
    <row r="68" s="32" customFormat="1" ht="24" customHeight="1" spans="1:10">
      <c r="A68" s="43">
        <v>64</v>
      </c>
      <c r="B68" s="51" t="s">
        <v>42</v>
      </c>
      <c r="C68" s="50" t="s">
        <v>155</v>
      </c>
      <c r="D68" s="48">
        <v>1</v>
      </c>
      <c r="E68" s="45">
        <v>0.15</v>
      </c>
      <c r="F68" s="46">
        <v>1</v>
      </c>
      <c r="G68" s="46"/>
      <c r="H68" s="46">
        <f t="shared" si="1"/>
        <v>1.15</v>
      </c>
      <c r="I68" s="58">
        <f>SUBTOTAL(9,H68:H70)</f>
        <v>1.45</v>
      </c>
      <c r="J68" s="57"/>
    </row>
    <row r="69" s="32" customFormat="1" ht="24" customHeight="1" spans="1:10">
      <c r="A69" s="43">
        <v>65</v>
      </c>
      <c r="B69" s="51"/>
      <c r="C69" s="50" t="s">
        <v>156</v>
      </c>
      <c r="D69" s="48">
        <v>1</v>
      </c>
      <c r="E69" s="45">
        <v>0.15</v>
      </c>
      <c r="F69" s="46"/>
      <c r="G69" s="46"/>
      <c r="H69" s="46">
        <f t="shared" si="1"/>
        <v>0.15</v>
      </c>
      <c r="I69" s="59"/>
      <c r="J69" s="57"/>
    </row>
    <row r="70" s="32" customFormat="1" ht="24" customHeight="1" spans="1:10">
      <c r="A70" s="43">
        <v>66</v>
      </c>
      <c r="B70" s="50"/>
      <c r="C70" s="50" t="s">
        <v>157</v>
      </c>
      <c r="D70" s="48">
        <v>1</v>
      </c>
      <c r="E70" s="45">
        <v>0.15</v>
      </c>
      <c r="F70" s="46"/>
      <c r="G70" s="46"/>
      <c r="H70" s="46">
        <f t="shared" si="1"/>
        <v>0.15</v>
      </c>
      <c r="I70" s="54"/>
      <c r="J70" s="57"/>
    </row>
    <row r="71" s="32" customFormat="1" ht="28" customHeight="1" spans="1:10">
      <c r="A71" s="61" t="s">
        <v>29</v>
      </c>
      <c r="B71" s="62"/>
      <c r="C71" s="62"/>
      <c r="D71" s="63">
        <f t="shared" ref="D71:I71" si="2">SUM(D5:D70)</f>
        <v>76</v>
      </c>
      <c r="E71" s="63">
        <f t="shared" si="2"/>
        <v>11.4</v>
      </c>
      <c r="F71" s="63">
        <f t="shared" si="2"/>
        <v>25</v>
      </c>
      <c r="G71" s="63">
        <f t="shared" si="2"/>
        <v>13.6</v>
      </c>
      <c r="H71" s="63">
        <f t="shared" si="2"/>
        <v>49.9999999999999</v>
      </c>
      <c r="I71" s="64">
        <f t="shared" si="2"/>
        <v>50</v>
      </c>
      <c r="J71" s="57"/>
    </row>
  </sheetData>
  <autoFilter xmlns:etc="http://www.wps.cn/officeDocument/2017/etCustomData" ref="A4:R71" etc:filterBottomFollowUsedRange="0">
    <extLst/>
  </autoFilter>
  <mergeCells count="46">
    <mergeCell ref="A2:J2"/>
    <mergeCell ref="D3:E3"/>
    <mergeCell ref="A3:A4"/>
    <mergeCell ref="B3:B4"/>
    <mergeCell ref="B7:B8"/>
    <mergeCell ref="B9:B11"/>
    <mergeCell ref="B12:B13"/>
    <mergeCell ref="B14:B15"/>
    <mergeCell ref="B18:B23"/>
    <mergeCell ref="B24:B26"/>
    <mergeCell ref="B27:B29"/>
    <mergeCell ref="B30:B33"/>
    <mergeCell ref="B34:B36"/>
    <mergeCell ref="B37:B40"/>
    <mergeCell ref="B41:B45"/>
    <mergeCell ref="B46:B50"/>
    <mergeCell ref="B51:B54"/>
    <mergeCell ref="B56:B57"/>
    <mergeCell ref="B58:B59"/>
    <mergeCell ref="B60:B64"/>
    <mergeCell ref="B65:B66"/>
    <mergeCell ref="B68:B70"/>
    <mergeCell ref="C3:C4"/>
    <mergeCell ref="F3:F4"/>
    <mergeCell ref="G3:G4"/>
    <mergeCell ref="H3:H4"/>
    <mergeCell ref="I3:I4"/>
    <mergeCell ref="I7:I8"/>
    <mergeCell ref="I9:I11"/>
    <mergeCell ref="I12:I13"/>
    <mergeCell ref="I14:I15"/>
    <mergeCell ref="I18:I23"/>
    <mergeCell ref="I24:I26"/>
    <mergeCell ref="I27:I29"/>
    <mergeCell ref="I30:I33"/>
    <mergeCell ref="I34:I36"/>
    <mergeCell ref="I37:I40"/>
    <mergeCell ref="I41:I45"/>
    <mergeCell ref="I46:I50"/>
    <mergeCell ref="I51:I54"/>
    <mergeCell ref="I56:I57"/>
    <mergeCell ref="I58:I59"/>
    <mergeCell ref="I60:I64"/>
    <mergeCell ref="I65:I66"/>
    <mergeCell ref="I68:I70"/>
    <mergeCell ref="J3:J4"/>
  </mergeCells>
  <pageMargins left="0.751388888888889" right="0.751388888888889" top="0.944444444444444" bottom="1.02361111111111" header="0.5" footer="0.5"/>
  <pageSetup paperSize="9" scale="66" fitToHeight="0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opLeftCell="A12" workbookViewId="0">
      <selection activeCell="B12" sqref="B12:B13"/>
    </sheetView>
  </sheetViews>
  <sheetFormatPr defaultColWidth="9" defaultRowHeight="14.25"/>
  <cols>
    <col min="1" max="1" width="7.625" style="1" customWidth="1"/>
    <col min="2" max="2" width="18.875" style="3" customWidth="1"/>
    <col min="3" max="3" width="39.375" style="1" customWidth="1"/>
    <col min="4" max="4" width="36.5166666666667" style="1" customWidth="1"/>
    <col min="5" max="5" width="19.625" style="1" customWidth="1"/>
    <col min="6" max="7" width="14.625" style="1" customWidth="1"/>
    <col min="8" max="8" width="13.625" style="1" customWidth="1"/>
    <col min="9" max="16384" width="9" style="1"/>
  </cols>
  <sheetData>
    <row r="1" s="1" customFormat="1" ht="25" customHeight="1" spans="1:2">
      <c r="A1" s="4" t="s">
        <v>158</v>
      </c>
      <c r="B1" s="5"/>
    </row>
    <row r="2" s="1" customFormat="1" ht="39" customHeight="1" spans="1:8">
      <c r="A2" s="6" t="s">
        <v>31</v>
      </c>
      <c r="B2" s="7"/>
      <c r="C2" s="6"/>
      <c r="D2" s="6"/>
      <c r="E2" s="6"/>
      <c r="F2" s="6"/>
      <c r="G2" s="6"/>
      <c r="H2" s="6"/>
    </row>
    <row r="3" s="1" customFormat="1" ht="24" customHeight="1" spans="2:8">
      <c r="B3" s="3"/>
      <c r="H3" s="8" t="s">
        <v>1</v>
      </c>
    </row>
    <row r="4" s="2" customFormat="1" ht="40" customHeight="1" spans="1:8">
      <c r="A4" s="31" t="s">
        <v>2</v>
      </c>
      <c r="B4" s="11" t="s">
        <v>32</v>
      </c>
      <c r="C4" s="31" t="s">
        <v>159</v>
      </c>
      <c r="D4" s="11" t="s">
        <v>160</v>
      </c>
      <c r="E4" s="11" t="s">
        <v>161</v>
      </c>
      <c r="F4" s="11" t="s">
        <v>5</v>
      </c>
      <c r="G4" s="11" t="s">
        <v>29</v>
      </c>
      <c r="H4" s="31" t="s">
        <v>6</v>
      </c>
    </row>
    <row r="5" s="1" customFormat="1" ht="46" customHeight="1" spans="1:8">
      <c r="A5" s="12">
        <v>1</v>
      </c>
      <c r="B5" s="15" t="s">
        <v>38</v>
      </c>
      <c r="C5" s="13" t="s">
        <v>162</v>
      </c>
      <c r="D5" s="13" t="s">
        <v>163</v>
      </c>
      <c r="E5" s="12" t="s">
        <v>164</v>
      </c>
      <c r="F5" s="12">
        <v>5</v>
      </c>
      <c r="G5" s="16">
        <f>SUM(F5:F6)</f>
        <v>10</v>
      </c>
      <c r="H5" s="14"/>
    </row>
    <row r="6" s="2" customFormat="1" ht="46" customHeight="1" spans="1:9">
      <c r="A6" s="12">
        <v>2</v>
      </c>
      <c r="B6" s="19"/>
      <c r="C6" s="13" t="s">
        <v>165</v>
      </c>
      <c r="D6" s="13" t="s">
        <v>166</v>
      </c>
      <c r="E6" s="12" t="s">
        <v>167</v>
      </c>
      <c r="F6" s="12">
        <v>5</v>
      </c>
      <c r="G6" s="20"/>
      <c r="H6" s="14"/>
      <c r="I6" s="1"/>
    </row>
    <row r="7" s="2" customFormat="1" ht="46" customHeight="1" spans="1:9">
      <c r="A7" s="12">
        <v>3</v>
      </c>
      <c r="B7" s="13" t="s">
        <v>56</v>
      </c>
      <c r="C7" s="13" t="s">
        <v>168</v>
      </c>
      <c r="D7" s="13" t="s">
        <v>169</v>
      </c>
      <c r="E7" s="12" t="s">
        <v>170</v>
      </c>
      <c r="F7" s="12">
        <v>5</v>
      </c>
      <c r="G7" s="12">
        <f>F7</f>
        <v>5</v>
      </c>
      <c r="H7" s="14"/>
      <c r="I7" s="1"/>
    </row>
    <row r="8" s="2" customFormat="1" ht="46" customHeight="1" spans="1:9">
      <c r="A8" s="12">
        <v>4</v>
      </c>
      <c r="B8" s="13" t="s">
        <v>41</v>
      </c>
      <c r="C8" s="13" t="s">
        <v>171</v>
      </c>
      <c r="D8" s="13" t="s">
        <v>172</v>
      </c>
      <c r="E8" s="12" t="s">
        <v>173</v>
      </c>
      <c r="F8" s="12">
        <v>5</v>
      </c>
      <c r="G8" s="12">
        <f>F8</f>
        <v>5</v>
      </c>
      <c r="H8" s="14"/>
      <c r="I8" s="1"/>
    </row>
    <row r="9" s="2" customFormat="1" ht="46" customHeight="1" spans="1:9">
      <c r="A9" s="12">
        <v>5</v>
      </c>
      <c r="B9" s="15" t="s">
        <v>45</v>
      </c>
      <c r="C9" s="13" t="s">
        <v>174</v>
      </c>
      <c r="D9" s="13" t="s">
        <v>175</v>
      </c>
      <c r="E9" s="12" t="s">
        <v>176</v>
      </c>
      <c r="F9" s="12">
        <v>5</v>
      </c>
      <c r="G9" s="16">
        <f>SUM(F9:F11)</f>
        <v>15</v>
      </c>
      <c r="H9" s="14"/>
      <c r="I9" s="1"/>
    </row>
    <row r="10" s="2" customFormat="1" ht="46" customHeight="1" spans="1:9">
      <c r="A10" s="12">
        <v>6</v>
      </c>
      <c r="B10" s="17"/>
      <c r="C10" s="13" t="s">
        <v>177</v>
      </c>
      <c r="D10" s="13" t="s">
        <v>178</v>
      </c>
      <c r="E10" s="12" t="s">
        <v>179</v>
      </c>
      <c r="F10" s="12">
        <v>5</v>
      </c>
      <c r="G10" s="18"/>
      <c r="H10" s="14"/>
      <c r="I10" s="1"/>
    </row>
    <row r="11" s="2" customFormat="1" ht="46" customHeight="1" spans="1:9">
      <c r="A11" s="12">
        <v>7</v>
      </c>
      <c r="B11" s="19"/>
      <c r="C11" s="13" t="s">
        <v>180</v>
      </c>
      <c r="D11" s="13" t="s">
        <v>181</v>
      </c>
      <c r="E11" s="12" t="s">
        <v>179</v>
      </c>
      <c r="F11" s="12">
        <v>5</v>
      </c>
      <c r="G11" s="20"/>
      <c r="H11" s="14"/>
      <c r="I11" s="1"/>
    </row>
    <row r="12" s="2" customFormat="1" ht="46" customHeight="1" spans="1:9">
      <c r="A12" s="12">
        <v>8</v>
      </c>
      <c r="B12" s="15" t="s">
        <v>39</v>
      </c>
      <c r="C12" s="13" t="s">
        <v>182</v>
      </c>
      <c r="D12" s="13" t="s">
        <v>183</v>
      </c>
      <c r="E12" s="12" t="s">
        <v>184</v>
      </c>
      <c r="F12" s="12">
        <v>5</v>
      </c>
      <c r="G12" s="16">
        <f>SUM(F12:F13)</f>
        <v>10</v>
      </c>
      <c r="H12" s="14"/>
      <c r="I12" s="1"/>
    </row>
    <row r="13" s="2" customFormat="1" ht="46" customHeight="1" spans="1:9">
      <c r="A13" s="12">
        <v>9</v>
      </c>
      <c r="B13" s="19"/>
      <c r="C13" s="13" t="s">
        <v>185</v>
      </c>
      <c r="D13" s="13" t="s">
        <v>186</v>
      </c>
      <c r="E13" s="12" t="s">
        <v>187</v>
      </c>
      <c r="F13" s="12">
        <v>5</v>
      </c>
      <c r="G13" s="20"/>
      <c r="H13" s="14"/>
      <c r="I13" s="1"/>
    </row>
    <row r="14" s="2" customFormat="1" ht="46" customHeight="1" spans="1:9">
      <c r="A14" s="12">
        <v>10</v>
      </c>
      <c r="B14" s="13" t="s">
        <v>46</v>
      </c>
      <c r="C14" s="13" t="s">
        <v>188</v>
      </c>
      <c r="D14" s="13" t="s">
        <v>189</v>
      </c>
      <c r="E14" s="12" t="s">
        <v>190</v>
      </c>
      <c r="F14" s="12">
        <v>5</v>
      </c>
      <c r="G14" s="12">
        <f>F14</f>
        <v>5</v>
      </c>
      <c r="H14" s="14"/>
      <c r="I14" s="1"/>
    </row>
    <row r="15" s="2" customFormat="1" ht="46" customHeight="1" spans="1:9">
      <c r="A15" s="12">
        <v>11</v>
      </c>
      <c r="B15" s="13" t="s">
        <v>42</v>
      </c>
      <c r="C15" s="13" t="s">
        <v>191</v>
      </c>
      <c r="D15" s="13" t="s">
        <v>192</v>
      </c>
      <c r="E15" s="12" t="s">
        <v>179</v>
      </c>
      <c r="F15" s="12">
        <v>5</v>
      </c>
      <c r="G15" s="12">
        <f>F15</f>
        <v>5</v>
      </c>
      <c r="H15" s="14"/>
      <c r="I15" s="1"/>
    </row>
    <row r="16" s="2" customFormat="1" ht="46" customHeight="1" spans="1:9">
      <c r="A16" s="12">
        <v>12</v>
      </c>
      <c r="B16" s="15" t="s">
        <v>44</v>
      </c>
      <c r="C16" s="13" t="s">
        <v>193</v>
      </c>
      <c r="D16" s="13" t="s">
        <v>194</v>
      </c>
      <c r="E16" s="12" t="s">
        <v>195</v>
      </c>
      <c r="F16" s="12">
        <v>5</v>
      </c>
      <c r="G16" s="16">
        <f>SUM(F16:F18)</f>
        <v>15</v>
      </c>
      <c r="H16" s="14"/>
      <c r="I16" s="1"/>
    </row>
    <row r="17" s="2" customFormat="1" ht="46" customHeight="1" spans="1:9">
      <c r="A17" s="12">
        <v>13</v>
      </c>
      <c r="B17" s="17"/>
      <c r="C17" s="13" t="s">
        <v>196</v>
      </c>
      <c r="D17" s="13" t="s">
        <v>197</v>
      </c>
      <c r="E17" s="12" t="s">
        <v>179</v>
      </c>
      <c r="F17" s="12">
        <v>5</v>
      </c>
      <c r="G17" s="18"/>
      <c r="H17" s="14"/>
      <c r="I17" s="1"/>
    </row>
    <row r="18" s="2" customFormat="1" ht="46" customHeight="1" spans="1:9">
      <c r="A18" s="12">
        <v>14</v>
      </c>
      <c r="B18" s="19"/>
      <c r="C18" s="13" t="s">
        <v>198</v>
      </c>
      <c r="D18" s="13" t="s">
        <v>199</v>
      </c>
      <c r="E18" s="12" t="s">
        <v>200</v>
      </c>
      <c r="F18" s="12">
        <v>5</v>
      </c>
      <c r="G18" s="20"/>
      <c r="H18" s="14"/>
      <c r="I18" s="1"/>
    </row>
    <row r="19" s="2" customFormat="1" ht="46" customHeight="1" spans="1:9">
      <c r="A19" s="12">
        <v>15</v>
      </c>
      <c r="B19" s="13" t="s">
        <v>37</v>
      </c>
      <c r="C19" s="13" t="s">
        <v>201</v>
      </c>
      <c r="D19" s="13" t="s">
        <v>202</v>
      </c>
      <c r="E19" s="12" t="s">
        <v>203</v>
      </c>
      <c r="F19" s="12">
        <v>5</v>
      </c>
      <c r="G19" s="12">
        <f>F19</f>
        <v>5</v>
      </c>
      <c r="H19" s="14"/>
      <c r="I19" s="1"/>
    </row>
    <row r="20" s="2" customFormat="1" ht="46" customHeight="1" spans="1:9">
      <c r="A20" s="12">
        <v>16</v>
      </c>
      <c r="B20" s="13" t="s">
        <v>40</v>
      </c>
      <c r="C20" s="13" t="s">
        <v>204</v>
      </c>
      <c r="D20" s="13" t="s">
        <v>205</v>
      </c>
      <c r="E20" s="12" t="s">
        <v>184</v>
      </c>
      <c r="F20" s="12">
        <v>5</v>
      </c>
      <c r="G20" s="12">
        <f>F20</f>
        <v>5</v>
      </c>
      <c r="H20" s="14"/>
      <c r="I20" s="1"/>
    </row>
    <row r="21" s="2" customFormat="1" ht="46" customHeight="1" spans="1:9">
      <c r="A21" s="12">
        <v>17</v>
      </c>
      <c r="B21" s="13" t="s">
        <v>61</v>
      </c>
      <c r="C21" s="13" t="s">
        <v>206</v>
      </c>
      <c r="D21" s="13" t="s">
        <v>207</v>
      </c>
      <c r="E21" s="12" t="s">
        <v>208</v>
      </c>
      <c r="F21" s="12">
        <v>5</v>
      </c>
      <c r="G21" s="12">
        <f>F21</f>
        <v>5</v>
      </c>
      <c r="H21" s="14"/>
      <c r="I21" s="1"/>
    </row>
    <row r="22" s="1" customFormat="1" ht="40" customHeight="1" spans="1:8">
      <c r="A22" s="12" t="s">
        <v>84</v>
      </c>
      <c r="B22" s="13"/>
      <c r="C22" s="13"/>
      <c r="D22" s="12"/>
      <c r="E22" s="12"/>
      <c r="F22" s="12">
        <f>SUM(F5:F21)</f>
        <v>85</v>
      </c>
      <c r="G22" s="12">
        <f>SUM(G5:G21)</f>
        <v>85</v>
      </c>
      <c r="H22" s="14"/>
    </row>
  </sheetData>
  <mergeCells count="11">
    <mergeCell ref="A1:B1"/>
    <mergeCell ref="A2:H2"/>
    <mergeCell ref="A22:B22"/>
    <mergeCell ref="B5:B6"/>
    <mergeCell ref="B9:B11"/>
    <mergeCell ref="B12:B13"/>
    <mergeCell ref="B16:B18"/>
    <mergeCell ref="G5:G6"/>
    <mergeCell ref="G9:G11"/>
    <mergeCell ref="G12:G13"/>
    <mergeCell ref="G16:G18"/>
  </mergeCells>
  <pageMargins left="0.550694444444444" right="0.751388888888889" top="0.786805555555556" bottom="0.708333333333333" header="0.5" footer="0.5"/>
  <pageSetup paperSize="9" scale="82" fitToHeight="0" orientation="landscape" horizontalDpi="600"/>
  <headerFooter/>
  <ignoredErrors>
    <ignoredError sqref="G5:G2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opLeftCell="A9" workbookViewId="0">
      <selection activeCell="G10" sqref="G10"/>
    </sheetView>
  </sheetViews>
  <sheetFormatPr defaultColWidth="9" defaultRowHeight="14.25" outlineLevelCol="5"/>
  <cols>
    <col min="1" max="1" width="7.625" style="1" customWidth="1"/>
    <col min="2" max="2" width="20.9666666666667" style="3" customWidth="1"/>
    <col min="3" max="3" width="44.5" style="1" customWidth="1"/>
    <col min="4" max="4" width="14.6833333333333" style="1" customWidth="1"/>
    <col min="5" max="5" width="9.24166666666667" style="1" customWidth="1"/>
    <col min="6" max="16384" width="9" style="1"/>
  </cols>
  <sheetData>
    <row r="1" s="1" customFormat="1" ht="25" customHeight="1" spans="1:2">
      <c r="A1" s="4" t="s">
        <v>209</v>
      </c>
      <c r="B1" s="5"/>
    </row>
    <row r="2" s="1" customFormat="1" ht="39" customHeight="1" spans="1:5">
      <c r="A2" s="6" t="s">
        <v>31</v>
      </c>
      <c r="B2" s="7"/>
      <c r="C2" s="6"/>
      <c r="D2" s="6"/>
      <c r="E2" s="6"/>
    </row>
    <row r="3" s="1" customFormat="1" ht="24" customHeight="1" spans="2:5">
      <c r="B3" s="3"/>
      <c r="E3" s="8" t="s">
        <v>1</v>
      </c>
    </row>
    <row r="4" s="2" customFormat="1" ht="40" customHeight="1" spans="1:5">
      <c r="A4" s="9" t="s">
        <v>2</v>
      </c>
      <c r="B4" s="10" t="s">
        <v>32</v>
      </c>
      <c r="C4" s="11" t="s">
        <v>210</v>
      </c>
      <c r="D4" s="11" t="s">
        <v>93</v>
      </c>
      <c r="E4" s="9" t="s">
        <v>6</v>
      </c>
    </row>
    <row r="5" s="1" customFormat="1" ht="27" customHeight="1" spans="1:5">
      <c r="A5" s="12">
        <v>1</v>
      </c>
      <c r="B5" s="13" t="s">
        <v>45</v>
      </c>
      <c r="C5" s="13">
        <v>11</v>
      </c>
      <c r="D5" s="12">
        <v>3.366</v>
      </c>
      <c r="E5" s="14"/>
    </row>
    <row r="6" s="2" customFormat="1" ht="27" customHeight="1" spans="1:6">
      <c r="A6" s="12">
        <v>2</v>
      </c>
      <c r="B6" s="13" t="s">
        <v>44</v>
      </c>
      <c r="C6" s="13">
        <v>1</v>
      </c>
      <c r="D6" s="12">
        <v>0.306</v>
      </c>
      <c r="E6" s="14"/>
      <c r="F6" s="1"/>
    </row>
    <row r="7" s="2" customFormat="1" ht="27" customHeight="1" spans="1:6">
      <c r="A7" s="12">
        <v>3</v>
      </c>
      <c r="B7" s="13" t="s">
        <v>43</v>
      </c>
      <c r="C7" s="13">
        <v>6</v>
      </c>
      <c r="D7" s="12">
        <v>1.836</v>
      </c>
      <c r="E7" s="14"/>
      <c r="F7" s="1"/>
    </row>
    <row r="8" s="2" customFormat="1" ht="27" customHeight="1" spans="1:6">
      <c r="A8" s="12">
        <v>4</v>
      </c>
      <c r="B8" s="13" t="s">
        <v>26</v>
      </c>
      <c r="C8" s="13">
        <v>17</v>
      </c>
      <c r="D8" s="12">
        <v>5.202</v>
      </c>
      <c r="E8" s="14"/>
      <c r="F8" s="1"/>
    </row>
    <row r="9" s="2" customFormat="1" ht="27" customHeight="1" spans="1:6">
      <c r="A9" s="12">
        <v>5</v>
      </c>
      <c r="B9" s="13" t="s">
        <v>71</v>
      </c>
      <c r="C9" s="13">
        <v>10</v>
      </c>
      <c r="D9" s="12">
        <v>3.06</v>
      </c>
      <c r="E9" s="14"/>
      <c r="F9" s="1"/>
    </row>
    <row r="10" s="2" customFormat="1" ht="27" customHeight="1" spans="1:6">
      <c r="A10" s="12">
        <v>6</v>
      </c>
      <c r="B10" s="13" t="s">
        <v>42</v>
      </c>
      <c r="C10" s="13">
        <v>5</v>
      </c>
      <c r="D10" s="12">
        <v>1.53</v>
      </c>
      <c r="E10" s="14"/>
      <c r="F10" s="1"/>
    </row>
    <row r="11" s="2" customFormat="1" ht="27" customHeight="1" spans="1:6">
      <c r="A11" s="12">
        <v>7</v>
      </c>
      <c r="B11" s="13" t="s">
        <v>37</v>
      </c>
      <c r="C11" s="13">
        <v>7</v>
      </c>
      <c r="D11" s="12">
        <v>2.142</v>
      </c>
      <c r="E11" s="14"/>
      <c r="F11" s="1"/>
    </row>
    <row r="12" s="2" customFormat="1" ht="27" customHeight="1" spans="1:6">
      <c r="A12" s="12">
        <v>8</v>
      </c>
      <c r="B12" s="13" t="s">
        <v>38</v>
      </c>
      <c r="C12" s="13">
        <v>5</v>
      </c>
      <c r="D12" s="12">
        <v>1.53</v>
      </c>
      <c r="E12" s="14"/>
      <c r="F12" s="1"/>
    </row>
    <row r="13" s="2" customFormat="1" ht="27" customHeight="1" spans="1:6">
      <c r="A13" s="12">
        <v>9</v>
      </c>
      <c r="B13" s="13" t="s">
        <v>39</v>
      </c>
      <c r="C13" s="13">
        <v>5</v>
      </c>
      <c r="D13" s="12">
        <v>1.53</v>
      </c>
      <c r="E13" s="14"/>
      <c r="F13" s="1"/>
    </row>
    <row r="14" s="2" customFormat="1" ht="27" customHeight="1" spans="1:6">
      <c r="A14" s="12">
        <v>10</v>
      </c>
      <c r="B14" s="13" t="s">
        <v>40</v>
      </c>
      <c r="C14" s="13">
        <v>2</v>
      </c>
      <c r="D14" s="12">
        <v>0.612</v>
      </c>
      <c r="E14" s="14"/>
      <c r="F14" s="1"/>
    </row>
    <row r="15" s="2" customFormat="1" ht="27" customHeight="1" spans="1:6">
      <c r="A15" s="12">
        <v>11</v>
      </c>
      <c r="B15" s="13" t="s">
        <v>41</v>
      </c>
      <c r="C15" s="13">
        <v>12</v>
      </c>
      <c r="D15" s="12">
        <v>3.672</v>
      </c>
      <c r="E15" s="14"/>
      <c r="F15" s="1"/>
    </row>
    <row r="16" s="2" customFormat="1" ht="27" customHeight="1" spans="1:6">
      <c r="A16" s="12">
        <v>12</v>
      </c>
      <c r="B16" s="13" t="s">
        <v>56</v>
      </c>
      <c r="C16" s="13">
        <v>18</v>
      </c>
      <c r="D16" s="12">
        <v>5.508</v>
      </c>
      <c r="E16" s="14"/>
      <c r="F16" s="1"/>
    </row>
    <row r="17" s="2" customFormat="1" ht="27" customHeight="1" spans="1:6">
      <c r="A17" s="12">
        <v>13</v>
      </c>
      <c r="B17" s="13" t="s">
        <v>55</v>
      </c>
      <c r="C17" s="13">
        <v>8</v>
      </c>
      <c r="D17" s="12">
        <v>2.448</v>
      </c>
      <c r="E17" s="14"/>
      <c r="F17" s="1"/>
    </row>
    <row r="18" s="2" customFormat="1" ht="27" customHeight="1" spans="1:6">
      <c r="A18" s="12">
        <v>14</v>
      </c>
      <c r="B18" s="13" t="s">
        <v>54</v>
      </c>
      <c r="C18" s="13">
        <v>13</v>
      </c>
      <c r="D18" s="12">
        <v>3.978</v>
      </c>
      <c r="E18" s="14"/>
      <c r="F18" s="1"/>
    </row>
    <row r="19" s="2" customFormat="1" ht="27" customHeight="1" spans="1:6">
      <c r="A19" s="12">
        <v>15</v>
      </c>
      <c r="B19" s="13" t="s">
        <v>53</v>
      </c>
      <c r="C19" s="13">
        <v>11</v>
      </c>
      <c r="D19" s="12">
        <v>3.366</v>
      </c>
      <c r="E19" s="14"/>
      <c r="F19" s="1"/>
    </row>
    <row r="20" s="2" customFormat="1" ht="27" customHeight="1" spans="1:6">
      <c r="A20" s="12">
        <v>16</v>
      </c>
      <c r="B20" s="13" t="s">
        <v>52</v>
      </c>
      <c r="C20" s="13">
        <v>5</v>
      </c>
      <c r="D20" s="12">
        <v>1.53</v>
      </c>
      <c r="E20" s="14"/>
      <c r="F20" s="1"/>
    </row>
    <row r="21" s="2" customFormat="1" ht="27" customHeight="1" spans="1:6">
      <c r="A21" s="12">
        <v>17</v>
      </c>
      <c r="B21" s="13" t="s">
        <v>51</v>
      </c>
      <c r="C21" s="13">
        <v>11</v>
      </c>
      <c r="D21" s="12">
        <v>3.366</v>
      </c>
      <c r="E21" s="14"/>
      <c r="F21" s="1"/>
    </row>
    <row r="22" s="2" customFormat="1" ht="27" customHeight="1" spans="1:6">
      <c r="A22" s="12">
        <v>18</v>
      </c>
      <c r="B22" s="13" t="s">
        <v>50</v>
      </c>
      <c r="C22" s="13">
        <v>6</v>
      </c>
      <c r="D22" s="12">
        <v>1.836</v>
      </c>
      <c r="E22" s="14"/>
      <c r="F22" s="1"/>
    </row>
    <row r="23" s="2" customFormat="1" ht="27" customHeight="1" spans="1:6">
      <c r="A23" s="12">
        <v>19</v>
      </c>
      <c r="B23" s="13" t="s">
        <v>48</v>
      </c>
      <c r="C23" s="13">
        <v>15</v>
      </c>
      <c r="D23" s="12">
        <v>4.59</v>
      </c>
      <c r="E23" s="14"/>
      <c r="F23" s="1"/>
    </row>
    <row r="24" s="2" customFormat="1" ht="27" customHeight="1" spans="1:6">
      <c r="A24" s="12">
        <v>20</v>
      </c>
      <c r="B24" s="13" t="s">
        <v>49</v>
      </c>
      <c r="C24" s="13">
        <v>19</v>
      </c>
      <c r="D24" s="12">
        <v>5.814</v>
      </c>
      <c r="E24" s="14"/>
      <c r="F24" s="1"/>
    </row>
    <row r="25" s="2" customFormat="1" ht="27" customHeight="1" spans="1:6">
      <c r="A25" s="12">
        <v>21</v>
      </c>
      <c r="B25" s="13" t="s">
        <v>47</v>
      </c>
      <c r="C25" s="13">
        <v>5</v>
      </c>
      <c r="D25" s="12">
        <v>1.53</v>
      </c>
      <c r="E25" s="14"/>
      <c r="F25" s="1"/>
    </row>
    <row r="26" s="2" customFormat="1" ht="27" customHeight="1" spans="1:6">
      <c r="A26" s="12">
        <v>22</v>
      </c>
      <c r="B26" s="13" t="s">
        <v>61</v>
      </c>
      <c r="C26" s="13">
        <v>2</v>
      </c>
      <c r="D26" s="12">
        <v>0.612</v>
      </c>
      <c r="E26" s="14"/>
      <c r="F26" s="1"/>
    </row>
    <row r="27" s="2" customFormat="1" ht="27" customHeight="1" spans="1:6">
      <c r="A27" s="12">
        <v>23</v>
      </c>
      <c r="B27" s="13" t="s">
        <v>46</v>
      </c>
      <c r="C27" s="13">
        <v>4</v>
      </c>
      <c r="D27" s="12">
        <v>1.224</v>
      </c>
      <c r="E27" s="14"/>
      <c r="F27" s="1"/>
    </row>
    <row r="28" s="1" customFormat="1" ht="27" customHeight="1" spans="1:5">
      <c r="A28" s="12" t="s">
        <v>84</v>
      </c>
      <c r="B28" s="13"/>
      <c r="C28" s="13">
        <f>SUM(C5:C27)</f>
        <v>198</v>
      </c>
      <c r="D28" s="13">
        <f>SUM(D5:D27)</f>
        <v>60.588</v>
      </c>
      <c r="E28" s="14"/>
    </row>
  </sheetData>
  <mergeCells count="3">
    <mergeCell ref="A1:B1"/>
    <mergeCell ref="A2:E2"/>
    <mergeCell ref="A28:B28"/>
  </mergeCells>
  <pageMargins left="0.826388888888889" right="0.629861111111111" top="0.708333333333333" bottom="0.66875" header="0.5" footer="0.5"/>
  <pageSetup paperSize="9" scale="91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opLeftCell="A11" workbookViewId="0">
      <selection activeCell="A1" sqref="$A1:$XFD1048576"/>
    </sheetView>
  </sheetViews>
  <sheetFormatPr defaultColWidth="9" defaultRowHeight="14.25" outlineLevelCol="6"/>
  <cols>
    <col min="1" max="1" width="13" style="1" customWidth="1"/>
    <col min="2" max="2" width="26.875" style="3" customWidth="1"/>
    <col min="3" max="3" width="24.25" style="1" customWidth="1"/>
    <col min="4" max="4" width="19" style="1" customWidth="1"/>
    <col min="5" max="5" width="14.125" style="1" customWidth="1"/>
    <col min="6" max="16384" width="9" style="1"/>
  </cols>
  <sheetData>
    <row r="1" s="1" customFormat="1" ht="25" customHeight="1" spans="1:2">
      <c r="A1" s="4" t="s">
        <v>211</v>
      </c>
      <c r="B1" s="5"/>
    </row>
    <row r="2" s="1" customFormat="1" ht="39" customHeight="1" spans="1:5">
      <c r="A2" s="6" t="s">
        <v>31</v>
      </c>
      <c r="B2" s="7"/>
      <c r="C2" s="6"/>
      <c r="D2" s="6"/>
      <c r="E2" s="6"/>
    </row>
    <row r="3" s="1" customFormat="1" ht="24" customHeight="1" spans="2:5">
      <c r="B3" s="3"/>
      <c r="E3" s="8" t="s">
        <v>1</v>
      </c>
    </row>
    <row r="4" s="2" customFormat="1" ht="40" customHeight="1" spans="1:5">
      <c r="A4" s="9" t="s">
        <v>2</v>
      </c>
      <c r="B4" s="10" t="s">
        <v>32</v>
      </c>
      <c r="C4" s="11" t="s">
        <v>212</v>
      </c>
      <c r="D4" s="11" t="s">
        <v>213</v>
      </c>
      <c r="E4" s="9" t="s">
        <v>6</v>
      </c>
    </row>
    <row r="5" s="1" customFormat="1" ht="27" customHeight="1" spans="1:5">
      <c r="A5" s="12">
        <v>1</v>
      </c>
      <c r="B5" s="13" t="s">
        <v>56</v>
      </c>
      <c r="C5" s="13">
        <v>10</v>
      </c>
      <c r="D5" s="12">
        <v>6</v>
      </c>
      <c r="E5" s="14"/>
    </row>
    <row r="6" s="2" customFormat="1" ht="27" customHeight="1" spans="1:7">
      <c r="A6" s="12">
        <v>2</v>
      </c>
      <c r="B6" s="13" t="s">
        <v>55</v>
      </c>
      <c r="C6" s="13">
        <v>3</v>
      </c>
      <c r="D6" s="12">
        <v>1.8</v>
      </c>
      <c r="E6" s="14"/>
      <c r="F6" s="1"/>
      <c r="G6" s="1"/>
    </row>
    <row r="7" s="2" customFormat="1" ht="27" customHeight="1" spans="1:7">
      <c r="A7" s="12">
        <v>3</v>
      </c>
      <c r="B7" s="13" t="s">
        <v>54</v>
      </c>
      <c r="C7" s="13">
        <v>3</v>
      </c>
      <c r="D7" s="12">
        <v>1.8</v>
      </c>
      <c r="E7" s="14"/>
      <c r="F7" s="1"/>
      <c r="G7" s="1"/>
    </row>
    <row r="8" s="2" customFormat="1" ht="27" customHeight="1" spans="1:7">
      <c r="A8" s="12">
        <v>4</v>
      </c>
      <c r="B8" s="13" t="s">
        <v>53</v>
      </c>
      <c r="C8" s="13">
        <v>6</v>
      </c>
      <c r="D8" s="12">
        <v>3.6</v>
      </c>
      <c r="E8" s="14"/>
      <c r="F8" s="1"/>
      <c r="G8" s="1"/>
    </row>
    <row r="9" s="2" customFormat="1" ht="27" customHeight="1" spans="1:7">
      <c r="A9" s="12">
        <v>5</v>
      </c>
      <c r="B9" s="13" t="s">
        <v>52</v>
      </c>
      <c r="C9" s="13">
        <v>5</v>
      </c>
      <c r="D9" s="12">
        <v>3</v>
      </c>
      <c r="E9" s="14"/>
      <c r="F9" s="1"/>
      <c r="G9" s="1"/>
    </row>
    <row r="10" s="2" customFormat="1" ht="27" customHeight="1" spans="1:7">
      <c r="A10" s="12">
        <v>6</v>
      </c>
      <c r="B10" s="13" t="s">
        <v>51</v>
      </c>
      <c r="C10" s="13">
        <v>7</v>
      </c>
      <c r="D10" s="12">
        <v>4.2</v>
      </c>
      <c r="E10" s="14"/>
      <c r="F10" s="1"/>
      <c r="G10" s="1"/>
    </row>
    <row r="11" s="2" customFormat="1" ht="27" customHeight="1" spans="1:7">
      <c r="A11" s="12">
        <v>7</v>
      </c>
      <c r="B11" s="13" t="s">
        <v>50</v>
      </c>
      <c r="C11" s="13">
        <v>3</v>
      </c>
      <c r="D11" s="12">
        <v>1.8</v>
      </c>
      <c r="E11" s="14"/>
      <c r="F11" s="1"/>
      <c r="G11" s="1"/>
    </row>
    <row r="12" s="2" customFormat="1" ht="27" customHeight="1" spans="1:7">
      <c r="A12" s="12">
        <v>8</v>
      </c>
      <c r="B12" s="13" t="s">
        <v>47</v>
      </c>
      <c r="C12" s="13">
        <v>4</v>
      </c>
      <c r="D12" s="12">
        <v>2.4</v>
      </c>
      <c r="E12" s="14"/>
      <c r="F12" s="1"/>
      <c r="G12" s="1"/>
    </row>
    <row r="13" s="2" customFormat="1" ht="27" customHeight="1" spans="1:7">
      <c r="A13" s="12">
        <v>9</v>
      </c>
      <c r="B13" s="13" t="s">
        <v>46</v>
      </c>
      <c r="C13" s="13">
        <v>2</v>
      </c>
      <c r="D13" s="12">
        <v>1.2</v>
      </c>
      <c r="E13" s="14"/>
      <c r="F13" s="1"/>
      <c r="G13" s="1"/>
    </row>
    <row r="14" s="2" customFormat="1" ht="27" customHeight="1" spans="1:7">
      <c r="A14" s="12">
        <v>10</v>
      </c>
      <c r="B14" s="13" t="s">
        <v>61</v>
      </c>
      <c r="C14" s="13">
        <v>2</v>
      </c>
      <c r="D14" s="12">
        <v>1.2</v>
      </c>
      <c r="E14" s="14"/>
      <c r="F14" s="1"/>
      <c r="G14" s="1"/>
    </row>
    <row r="15" s="2" customFormat="1" ht="27" customHeight="1" spans="1:7">
      <c r="A15" s="12">
        <v>11</v>
      </c>
      <c r="B15" s="13" t="s">
        <v>48</v>
      </c>
      <c r="C15" s="13">
        <v>3</v>
      </c>
      <c r="D15" s="12">
        <v>1.8</v>
      </c>
      <c r="E15" s="14"/>
      <c r="F15" s="1"/>
      <c r="G15" s="1"/>
    </row>
    <row r="16" s="2" customFormat="1" ht="27" customHeight="1" spans="1:7">
      <c r="A16" s="12">
        <v>12</v>
      </c>
      <c r="B16" s="13" t="s">
        <v>49</v>
      </c>
      <c r="C16" s="13">
        <v>3</v>
      </c>
      <c r="D16" s="12">
        <v>1.8</v>
      </c>
      <c r="E16" s="14"/>
      <c r="F16" s="1"/>
      <c r="G16" s="1"/>
    </row>
    <row r="17" s="2" customFormat="1" ht="27" customHeight="1" spans="1:7">
      <c r="A17" s="12">
        <v>13</v>
      </c>
      <c r="B17" s="13" t="s">
        <v>45</v>
      </c>
      <c r="C17" s="13">
        <v>8</v>
      </c>
      <c r="D17" s="12">
        <v>4.8</v>
      </c>
      <c r="E17" s="14"/>
      <c r="F17" s="1"/>
      <c r="G17" s="1"/>
    </row>
    <row r="18" s="2" customFormat="1" ht="27" customHeight="1" spans="1:7">
      <c r="A18" s="12">
        <v>14</v>
      </c>
      <c r="B18" s="13" t="s">
        <v>44</v>
      </c>
      <c r="C18" s="13">
        <v>3</v>
      </c>
      <c r="D18" s="12">
        <v>1.8</v>
      </c>
      <c r="E18" s="14"/>
      <c r="F18" s="1"/>
      <c r="G18" s="1"/>
    </row>
    <row r="19" s="2" customFormat="1" ht="27" customHeight="1" spans="1:7">
      <c r="A19" s="12">
        <v>15</v>
      </c>
      <c r="B19" s="13" t="s">
        <v>43</v>
      </c>
      <c r="C19" s="13">
        <v>6</v>
      </c>
      <c r="D19" s="12">
        <v>3.6</v>
      </c>
      <c r="E19" s="14"/>
      <c r="F19" s="1"/>
      <c r="G19" s="1"/>
    </row>
    <row r="20" s="2" customFormat="1" ht="27" customHeight="1" spans="1:7">
      <c r="A20" s="12">
        <v>16</v>
      </c>
      <c r="B20" s="13" t="s">
        <v>41</v>
      </c>
      <c r="C20" s="13">
        <v>3</v>
      </c>
      <c r="D20" s="12">
        <v>1.8</v>
      </c>
      <c r="E20" s="14"/>
      <c r="F20" s="1"/>
      <c r="G20" s="1"/>
    </row>
    <row r="21" s="2" customFormat="1" ht="27" customHeight="1" spans="1:7">
      <c r="A21" s="12">
        <v>17</v>
      </c>
      <c r="B21" s="13" t="s">
        <v>40</v>
      </c>
      <c r="C21" s="13">
        <v>2</v>
      </c>
      <c r="D21" s="12">
        <v>1.2</v>
      </c>
      <c r="E21" s="14"/>
      <c r="F21" s="1"/>
      <c r="G21" s="1"/>
    </row>
    <row r="22" s="2" customFormat="1" ht="27" customHeight="1" spans="1:7">
      <c r="A22" s="12">
        <v>18</v>
      </c>
      <c r="B22" s="13" t="s">
        <v>39</v>
      </c>
      <c r="C22" s="13">
        <v>4</v>
      </c>
      <c r="D22" s="12">
        <v>2.4</v>
      </c>
      <c r="E22" s="14"/>
      <c r="F22" s="1"/>
      <c r="G22" s="1"/>
    </row>
    <row r="23" s="2" customFormat="1" ht="27" customHeight="1" spans="1:7">
      <c r="A23" s="12">
        <v>19</v>
      </c>
      <c r="B23" s="13" t="s">
        <v>38</v>
      </c>
      <c r="C23" s="13">
        <v>5</v>
      </c>
      <c r="D23" s="12">
        <v>3</v>
      </c>
      <c r="E23" s="14"/>
      <c r="F23" s="1"/>
      <c r="G23" s="1"/>
    </row>
    <row r="24" s="2" customFormat="1" ht="27" customHeight="1" spans="1:7">
      <c r="A24" s="12">
        <v>20</v>
      </c>
      <c r="B24" s="13" t="s">
        <v>37</v>
      </c>
      <c r="C24" s="13">
        <v>7</v>
      </c>
      <c r="D24" s="12">
        <v>4.2</v>
      </c>
      <c r="E24" s="14"/>
      <c r="F24" s="1"/>
      <c r="G24" s="1"/>
    </row>
    <row r="25" s="2" customFormat="1" ht="27" customHeight="1" spans="1:7">
      <c r="A25" s="12">
        <v>21</v>
      </c>
      <c r="B25" s="13" t="s">
        <v>42</v>
      </c>
      <c r="C25" s="13">
        <v>5</v>
      </c>
      <c r="D25" s="12">
        <v>3</v>
      </c>
      <c r="E25" s="14"/>
      <c r="F25" s="1"/>
      <c r="G25" s="1"/>
    </row>
    <row r="26" s="2" customFormat="1" ht="27" customHeight="1" spans="1:7">
      <c r="A26" s="12">
        <v>22</v>
      </c>
      <c r="B26" s="13" t="s">
        <v>26</v>
      </c>
      <c r="C26" s="13">
        <v>3</v>
      </c>
      <c r="D26" s="12">
        <v>1.8</v>
      </c>
      <c r="E26" s="14"/>
      <c r="F26" s="1"/>
      <c r="G26" s="1"/>
    </row>
    <row r="27" s="2" customFormat="1" ht="27" customHeight="1" spans="1:7">
      <c r="A27" s="12">
        <v>23</v>
      </c>
      <c r="B27" s="13" t="s">
        <v>71</v>
      </c>
      <c r="C27" s="13">
        <v>3</v>
      </c>
      <c r="D27" s="12">
        <v>1.8</v>
      </c>
      <c r="E27" s="14"/>
      <c r="F27" s="1"/>
      <c r="G27" s="1"/>
    </row>
    <row r="28" s="1" customFormat="1" ht="27" customHeight="1" spans="1:5">
      <c r="A28" s="12" t="s">
        <v>84</v>
      </c>
      <c r="B28" s="13"/>
      <c r="C28" s="13">
        <f>SUM(C5:C27)</f>
        <v>100</v>
      </c>
      <c r="D28" s="13">
        <f>SUM(D5:D27)</f>
        <v>60</v>
      </c>
      <c r="E28" s="14"/>
    </row>
  </sheetData>
  <autoFilter xmlns:etc="http://www.wps.cn/officeDocument/2017/etCustomData" ref="A4:XFD28" etc:filterBottomFollowUsedRange="0">
    <extLst/>
  </autoFilter>
  <mergeCells count="3">
    <mergeCell ref="A1:B1"/>
    <mergeCell ref="A2:E2"/>
    <mergeCell ref="A28:B28"/>
  </mergeCells>
  <pageMargins left="0.75" right="0.75" top="0.865972222222222" bottom="0.708333333333333" header="0.5" footer="0.5"/>
  <pageSetup paperSize="9" scale="90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9"/>
  <sheetViews>
    <sheetView topLeftCell="A21" workbookViewId="0">
      <selection activeCell="C76" sqref="C76"/>
    </sheetView>
  </sheetViews>
  <sheetFormatPr defaultColWidth="9" defaultRowHeight="14.25" outlineLevelCol="7"/>
  <cols>
    <col min="1" max="1" width="9.75" style="1" customWidth="1"/>
    <col min="2" max="2" width="20.25" style="3" customWidth="1"/>
    <col min="3" max="3" width="17.125" style="1" customWidth="1"/>
    <col min="4" max="5" width="22.25" style="1" customWidth="1"/>
    <col min="6" max="6" width="14.125" style="1" customWidth="1"/>
    <col min="7" max="16384" width="9" style="1"/>
  </cols>
  <sheetData>
    <row r="1" s="1" customFormat="1" ht="25" customHeight="1" spans="1:2">
      <c r="A1" s="4" t="s">
        <v>214</v>
      </c>
      <c r="B1" s="5"/>
    </row>
    <row r="2" s="1" customFormat="1" ht="39" customHeight="1" spans="1:6">
      <c r="A2" s="6" t="s">
        <v>31</v>
      </c>
      <c r="B2" s="7"/>
      <c r="C2" s="6"/>
      <c r="D2" s="6"/>
      <c r="E2" s="6"/>
      <c r="F2" s="6"/>
    </row>
    <row r="3" s="1" customFormat="1" ht="24" customHeight="1" spans="2:6">
      <c r="B3" s="3"/>
      <c r="F3" s="8" t="s">
        <v>1</v>
      </c>
    </row>
    <row r="4" s="2" customFormat="1" ht="40" customHeight="1" spans="1:6">
      <c r="A4" s="9" t="s">
        <v>2</v>
      </c>
      <c r="B4" s="10" t="s">
        <v>32</v>
      </c>
      <c r="C4" s="11" t="s">
        <v>215</v>
      </c>
      <c r="D4" s="11" t="s">
        <v>216</v>
      </c>
      <c r="E4" s="10" t="s">
        <v>36</v>
      </c>
      <c r="F4" s="9" t="s">
        <v>6</v>
      </c>
    </row>
    <row r="5" s="1" customFormat="1" ht="27" customHeight="1" spans="1:6">
      <c r="A5" s="12">
        <v>1</v>
      </c>
      <c r="B5" s="13" t="s">
        <v>47</v>
      </c>
      <c r="C5" s="13" t="s">
        <v>78</v>
      </c>
      <c r="D5" s="12">
        <v>9</v>
      </c>
      <c r="E5" s="12">
        <f>D5</f>
        <v>9</v>
      </c>
      <c r="F5" s="14"/>
    </row>
    <row r="6" s="2" customFormat="1" ht="27" customHeight="1" spans="1:8">
      <c r="A6" s="12">
        <v>2</v>
      </c>
      <c r="B6" s="15" t="s">
        <v>56</v>
      </c>
      <c r="C6" s="13" t="s">
        <v>217</v>
      </c>
      <c r="D6" s="12">
        <v>5</v>
      </c>
      <c r="E6" s="16">
        <f>SUM(D6:D9)</f>
        <v>18</v>
      </c>
      <c r="F6" s="14"/>
      <c r="G6" s="1"/>
      <c r="H6" s="1"/>
    </row>
    <row r="7" s="2" customFormat="1" ht="27" customHeight="1" spans="1:8">
      <c r="A7" s="12">
        <v>3</v>
      </c>
      <c r="B7" s="17"/>
      <c r="C7" s="13" t="s">
        <v>111</v>
      </c>
      <c r="D7" s="12">
        <v>5</v>
      </c>
      <c r="E7" s="18"/>
      <c r="F7" s="14"/>
      <c r="G7" s="1"/>
      <c r="H7" s="1"/>
    </row>
    <row r="8" s="2" customFormat="1" ht="27" customHeight="1" spans="1:8">
      <c r="A8" s="12">
        <v>4</v>
      </c>
      <c r="B8" s="17"/>
      <c r="C8" s="13" t="s">
        <v>218</v>
      </c>
      <c r="D8" s="12">
        <v>5</v>
      </c>
      <c r="E8" s="18"/>
      <c r="F8" s="14"/>
      <c r="G8" s="1"/>
      <c r="H8" s="1"/>
    </row>
    <row r="9" s="2" customFormat="1" ht="27" customHeight="1" spans="1:8">
      <c r="A9" s="12">
        <v>5</v>
      </c>
      <c r="B9" s="19"/>
      <c r="C9" s="13" t="s">
        <v>82</v>
      </c>
      <c r="D9" s="12">
        <v>3</v>
      </c>
      <c r="E9" s="20"/>
      <c r="F9" s="14"/>
      <c r="G9" s="1"/>
      <c r="H9" s="1"/>
    </row>
    <row r="10" s="2" customFormat="1" ht="27" customHeight="1" spans="1:8">
      <c r="A10" s="12">
        <v>6</v>
      </c>
      <c r="B10" s="21" t="s">
        <v>55</v>
      </c>
      <c r="C10" s="13" t="s">
        <v>219</v>
      </c>
      <c r="D10" s="12">
        <v>4</v>
      </c>
      <c r="E10" s="16">
        <f>SUM(D10:D16)</f>
        <v>51</v>
      </c>
      <c r="F10" s="14"/>
      <c r="G10" s="1"/>
      <c r="H10" s="1"/>
    </row>
    <row r="11" s="2" customFormat="1" ht="27" customHeight="1" spans="1:8">
      <c r="A11" s="12">
        <v>7</v>
      </c>
      <c r="B11" s="21"/>
      <c r="C11" s="13" t="s">
        <v>220</v>
      </c>
      <c r="D11" s="12">
        <v>14</v>
      </c>
      <c r="E11" s="18"/>
      <c r="F11" s="14"/>
      <c r="G11" s="1"/>
      <c r="H11" s="1"/>
    </row>
    <row r="12" s="2" customFormat="1" ht="27" customHeight="1" spans="1:8">
      <c r="A12" s="12">
        <v>8</v>
      </c>
      <c r="B12" s="21"/>
      <c r="C12" s="13" t="s">
        <v>221</v>
      </c>
      <c r="D12" s="12">
        <v>5</v>
      </c>
      <c r="E12" s="18"/>
      <c r="F12" s="14"/>
      <c r="G12" s="1"/>
      <c r="H12" s="1"/>
    </row>
    <row r="13" s="2" customFormat="1" ht="27" customHeight="1" spans="1:8">
      <c r="A13" s="12">
        <v>9</v>
      </c>
      <c r="B13" s="21"/>
      <c r="C13" s="13" t="s">
        <v>222</v>
      </c>
      <c r="D13" s="12">
        <v>10</v>
      </c>
      <c r="E13" s="18"/>
      <c r="F13" s="14"/>
      <c r="G13" s="1"/>
      <c r="H13" s="1"/>
    </row>
    <row r="14" s="2" customFormat="1" ht="27" customHeight="1" spans="1:8">
      <c r="A14" s="12">
        <v>10</v>
      </c>
      <c r="B14" s="21"/>
      <c r="C14" s="13" t="s">
        <v>223</v>
      </c>
      <c r="D14" s="12">
        <v>10</v>
      </c>
      <c r="E14" s="18"/>
      <c r="F14" s="14"/>
      <c r="G14" s="1"/>
      <c r="H14" s="1"/>
    </row>
    <row r="15" s="2" customFormat="1" ht="27" customHeight="1" spans="1:8">
      <c r="A15" s="12">
        <v>11</v>
      </c>
      <c r="B15" s="21"/>
      <c r="C15" s="13" t="s">
        <v>224</v>
      </c>
      <c r="D15" s="12">
        <v>4</v>
      </c>
      <c r="E15" s="18"/>
      <c r="F15" s="14"/>
      <c r="G15" s="1"/>
      <c r="H15" s="1"/>
    </row>
    <row r="16" s="2" customFormat="1" ht="27" customHeight="1" spans="1:8">
      <c r="A16" s="12">
        <v>12</v>
      </c>
      <c r="B16" s="21"/>
      <c r="C16" s="13" t="s">
        <v>225</v>
      </c>
      <c r="D16" s="12">
        <v>4</v>
      </c>
      <c r="E16" s="20"/>
      <c r="F16" s="14"/>
      <c r="G16" s="1"/>
      <c r="H16" s="1"/>
    </row>
    <row r="17" s="2" customFormat="1" ht="27" customHeight="1" spans="1:8">
      <c r="A17" s="12">
        <v>13</v>
      </c>
      <c r="B17" s="21" t="s">
        <v>53</v>
      </c>
      <c r="C17" s="13" t="s">
        <v>226</v>
      </c>
      <c r="D17" s="12">
        <v>10</v>
      </c>
      <c r="E17" s="16">
        <f>SUM(D17:D22)</f>
        <v>45.7226</v>
      </c>
      <c r="F17" s="14"/>
      <c r="G17" s="1"/>
      <c r="H17" s="1"/>
    </row>
    <row r="18" s="2" customFormat="1" ht="27" customHeight="1" spans="1:8">
      <c r="A18" s="12">
        <v>14</v>
      </c>
      <c r="B18" s="21"/>
      <c r="C18" s="13" t="s">
        <v>227</v>
      </c>
      <c r="D18" s="12">
        <v>10</v>
      </c>
      <c r="E18" s="18"/>
      <c r="F18" s="14"/>
      <c r="G18" s="1"/>
      <c r="H18" s="1"/>
    </row>
    <row r="19" s="2" customFormat="1" ht="27" customHeight="1" spans="1:8">
      <c r="A19" s="12">
        <v>15</v>
      </c>
      <c r="B19" s="21"/>
      <c r="C19" s="13" t="s">
        <v>228</v>
      </c>
      <c r="D19" s="12">
        <v>10</v>
      </c>
      <c r="E19" s="18"/>
      <c r="F19" s="14"/>
      <c r="G19" s="1"/>
      <c r="H19" s="1"/>
    </row>
    <row r="20" s="2" customFormat="1" ht="27" customHeight="1" spans="1:8">
      <c r="A20" s="12">
        <v>16</v>
      </c>
      <c r="B20" s="21"/>
      <c r="C20" s="13" t="s">
        <v>115</v>
      </c>
      <c r="D20" s="12">
        <v>5</v>
      </c>
      <c r="E20" s="18"/>
      <c r="F20" s="14"/>
      <c r="G20" s="1"/>
      <c r="H20" s="1"/>
    </row>
    <row r="21" s="2" customFormat="1" ht="27" customHeight="1" spans="1:8">
      <c r="A21" s="12">
        <v>17</v>
      </c>
      <c r="B21" s="21"/>
      <c r="C21" s="13" t="s">
        <v>229</v>
      </c>
      <c r="D21" s="12">
        <v>5.7226</v>
      </c>
      <c r="E21" s="18"/>
      <c r="F21" s="14"/>
      <c r="G21" s="1"/>
      <c r="H21" s="1"/>
    </row>
    <row r="22" s="2" customFormat="1" ht="27" customHeight="1" spans="1:8">
      <c r="A22" s="12">
        <v>18</v>
      </c>
      <c r="B22" s="21"/>
      <c r="C22" s="13" t="s">
        <v>230</v>
      </c>
      <c r="D22" s="12">
        <v>5</v>
      </c>
      <c r="E22" s="20"/>
      <c r="F22" s="14"/>
      <c r="G22" s="1"/>
      <c r="H22" s="1"/>
    </row>
    <row r="23" s="2" customFormat="1" ht="27" customHeight="1" spans="1:8">
      <c r="A23" s="12">
        <v>19</v>
      </c>
      <c r="B23" s="21" t="s">
        <v>54</v>
      </c>
      <c r="C23" s="13" t="s">
        <v>231</v>
      </c>
      <c r="D23" s="12">
        <v>8</v>
      </c>
      <c r="E23" s="16">
        <f>SUM(D23:D28)</f>
        <v>39</v>
      </c>
      <c r="F23" s="14"/>
      <c r="G23" s="1"/>
      <c r="H23" s="1"/>
    </row>
    <row r="24" s="2" customFormat="1" ht="27" customHeight="1" spans="1:8">
      <c r="A24" s="12">
        <v>20</v>
      </c>
      <c r="B24" s="21"/>
      <c r="C24" s="13" t="s">
        <v>119</v>
      </c>
      <c r="D24" s="12">
        <v>3</v>
      </c>
      <c r="E24" s="18"/>
      <c r="F24" s="14"/>
      <c r="G24" s="1"/>
      <c r="H24" s="1"/>
    </row>
    <row r="25" s="2" customFormat="1" ht="27" customHeight="1" spans="1:8">
      <c r="A25" s="12">
        <v>21</v>
      </c>
      <c r="B25" s="21"/>
      <c r="C25" s="13" t="s">
        <v>120</v>
      </c>
      <c r="D25" s="12">
        <v>5</v>
      </c>
      <c r="E25" s="18"/>
      <c r="F25" s="14"/>
      <c r="G25" s="1"/>
      <c r="H25" s="1"/>
    </row>
    <row r="26" s="2" customFormat="1" ht="27" customHeight="1" spans="1:8">
      <c r="A26" s="12">
        <v>22</v>
      </c>
      <c r="B26" s="21"/>
      <c r="C26" s="13" t="s">
        <v>118</v>
      </c>
      <c r="D26" s="12">
        <v>10</v>
      </c>
      <c r="E26" s="18"/>
      <c r="F26" s="14"/>
      <c r="G26" s="1"/>
      <c r="H26" s="1"/>
    </row>
    <row r="27" s="2" customFormat="1" ht="27" customHeight="1" spans="1:8">
      <c r="A27" s="12">
        <v>23</v>
      </c>
      <c r="B27" s="21"/>
      <c r="C27" s="13" t="s">
        <v>232</v>
      </c>
      <c r="D27" s="12">
        <v>10</v>
      </c>
      <c r="E27" s="18"/>
      <c r="F27" s="14"/>
      <c r="G27" s="1"/>
      <c r="H27" s="1"/>
    </row>
    <row r="28" s="2" customFormat="1" ht="27" customHeight="1" spans="1:8">
      <c r="A28" s="12">
        <v>24</v>
      </c>
      <c r="B28" s="21"/>
      <c r="C28" s="13" t="s">
        <v>233</v>
      </c>
      <c r="D28" s="12">
        <v>3</v>
      </c>
      <c r="E28" s="20"/>
      <c r="F28" s="14"/>
      <c r="G28" s="1"/>
      <c r="H28" s="1"/>
    </row>
    <row r="29" s="2" customFormat="1" ht="27" customHeight="1" spans="1:8">
      <c r="A29" s="12">
        <v>25</v>
      </c>
      <c r="B29" s="22" t="s">
        <v>42</v>
      </c>
      <c r="C29" s="13" t="s">
        <v>234</v>
      </c>
      <c r="D29" s="12">
        <v>3</v>
      </c>
      <c r="E29" s="16">
        <f>SUM(D29:D31)</f>
        <v>17</v>
      </c>
      <c r="F29" s="14"/>
      <c r="G29" s="1"/>
      <c r="H29" s="1"/>
    </row>
    <row r="30" s="2" customFormat="1" ht="27" customHeight="1" spans="1:8">
      <c r="A30" s="12">
        <v>26</v>
      </c>
      <c r="B30" s="23"/>
      <c r="C30" s="13" t="s">
        <v>155</v>
      </c>
      <c r="D30" s="12">
        <v>10</v>
      </c>
      <c r="E30" s="18"/>
      <c r="F30" s="14"/>
      <c r="G30" s="1"/>
      <c r="H30" s="1"/>
    </row>
    <row r="31" s="2" customFormat="1" ht="27" customHeight="1" spans="1:8">
      <c r="A31" s="12">
        <v>27</v>
      </c>
      <c r="B31" s="24"/>
      <c r="C31" s="13" t="s">
        <v>235</v>
      </c>
      <c r="D31" s="12">
        <v>4</v>
      </c>
      <c r="E31" s="20"/>
      <c r="F31" s="14"/>
      <c r="G31" s="1"/>
      <c r="H31" s="1"/>
    </row>
    <row r="32" s="2" customFormat="1" ht="21" customHeight="1" spans="1:8">
      <c r="A32" s="12">
        <v>28</v>
      </c>
      <c r="B32" s="22" t="s">
        <v>39</v>
      </c>
      <c r="C32" s="13" t="s">
        <v>236</v>
      </c>
      <c r="D32" s="12">
        <v>3</v>
      </c>
      <c r="E32" s="16">
        <f>SUM(D32:D33)</f>
        <v>13</v>
      </c>
      <c r="F32" s="14"/>
      <c r="G32" s="1"/>
      <c r="H32" s="1"/>
    </row>
    <row r="33" s="2" customFormat="1" ht="21" customHeight="1" spans="1:8">
      <c r="A33" s="12">
        <v>29</v>
      </c>
      <c r="B33" s="24"/>
      <c r="C33" s="13" t="s">
        <v>237</v>
      </c>
      <c r="D33" s="12">
        <v>10</v>
      </c>
      <c r="E33" s="20"/>
      <c r="F33" s="14"/>
      <c r="G33" s="1"/>
      <c r="H33" s="1"/>
    </row>
    <row r="34" s="2" customFormat="1" ht="21" customHeight="1" spans="1:8">
      <c r="A34" s="12">
        <v>30</v>
      </c>
      <c r="B34" s="21" t="s">
        <v>50</v>
      </c>
      <c r="C34" s="13" t="s">
        <v>238</v>
      </c>
      <c r="D34" s="12">
        <v>3</v>
      </c>
      <c r="E34" s="16">
        <f>SUM(D34:D35)</f>
        <v>6</v>
      </c>
      <c r="F34" s="14"/>
      <c r="G34" s="1"/>
      <c r="H34" s="1"/>
    </row>
    <row r="35" s="2" customFormat="1" ht="21" customHeight="1" spans="1:8">
      <c r="A35" s="12">
        <v>31</v>
      </c>
      <c r="B35" s="21"/>
      <c r="C35" s="13" t="s">
        <v>131</v>
      </c>
      <c r="D35" s="12">
        <v>3</v>
      </c>
      <c r="E35" s="20"/>
      <c r="F35" s="14"/>
      <c r="G35" s="1"/>
      <c r="H35" s="1"/>
    </row>
    <row r="36" s="2" customFormat="1" ht="21" customHeight="1" spans="1:8">
      <c r="A36" s="12">
        <v>32</v>
      </c>
      <c r="B36" s="22" t="s">
        <v>45</v>
      </c>
      <c r="C36" s="13" t="s">
        <v>239</v>
      </c>
      <c r="D36" s="12">
        <v>10</v>
      </c>
      <c r="E36" s="16">
        <f>SUM(D36:D40)</f>
        <v>29</v>
      </c>
      <c r="F36" s="14"/>
      <c r="G36" s="1"/>
      <c r="H36" s="1"/>
    </row>
    <row r="37" s="2" customFormat="1" ht="21" customHeight="1" spans="1:8">
      <c r="A37" s="12">
        <v>33</v>
      </c>
      <c r="B37" s="23"/>
      <c r="C37" s="13" t="s">
        <v>240</v>
      </c>
      <c r="D37" s="12">
        <v>3</v>
      </c>
      <c r="E37" s="18"/>
      <c r="F37" s="14"/>
      <c r="G37" s="1"/>
      <c r="H37" s="1"/>
    </row>
    <row r="38" s="2" customFormat="1" ht="21" customHeight="1" spans="1:8">
      <c r="A38" s="12">
        <v>34</v>
      </c>
      <c r="B38" s="23"/>
      <c r="C38" s="13" t="s">
        <v>241</v>
      </c>
      <c r="D38" s="12">
        <v>10</v>
      </c>
      <c r="E38" s="18"/>
      <c r="F38" s="14"/>
      <c r="G38" s="1"/>
      <c r="H38" s="1"/>
    </row>
    <row r="39" s="2" customFormat="1" ht="21" customHeight="1" spans="1:8">
      <c r="A39" s="12">
        <v>35</v>
      </c>
      <c r="B39" s="23"/>
      <c r="C39" s="13" t="s">
        <v>99</v>
      </c>
      <c r="D39" s="12">
        <v>3</v>
      </c>
      <c r="E39" s="18"/>
      <c r="F39" s="14"/>
      <c r="G39" s="1"/>
      <c r="H39" s="1"/>
    </row>
    <row r="40" s="2" customFormat="1" ht="21" customHeight="1" spans="1:8">
      <c r="A40" s="12">
        <v>36</v>
      </c>
      <c r="B40" s="24"/>
      <c r="C40" s="13" t="s">
        <v>242</v>
      </c>
      <c r="D40" s="12">
        <v>3</v>
      </c>
      <c r="E40" s="20"/>
      <c r="F40" s="14"/>
      <c r="G40" s="1"/>
      <c r="H40" s="1"/>
    </row>
    <row r="41" s="2" customFormat="1" ht="21" customHeight="1" spans="1:8">
      <c r="A41" s="12">
        <v>37</v>
      </c>
      <c r="B41" s="21" t="s">
        <v>71</v>
      </c>
      <c r="C41" s="13" t="s">
        <v>243</v>
      </c>
      <c r="D41" s="12">
        <v>4</v>
      </c>
      <c r="E41" s="16">
        <f>SUM(D41:D45)</f>
        <v>24</v>
      </c>
      <c r="F41" s="14"/>
      <c r="G41" s="1"/>
      <c r="H41" s="1"/>
    </row>
    <row r="42" s="2" customFormat="1" ht="21" customHeight="1" spans="1:8">
      <c r="A42" s="12">
        <v>38</v>
      </c>
      <c r="B42" s="25"/>
      <c r="C42" s="13" t="s">
        <v>244</v>
      </c>
      <c r="D42" s="12">
        <v>3</v>
      </c>
      <c r="E42" s="18"/>
      <c r="F42" s="14"/>
      <c r="G42" s="1"/>
      <c r="H42" s="1"/>
    </row>
    <row r="43" s="2" customFormat="1" ht="21" customHeight="1" spans="1:8">
      <c r="A43" s="12">
        <v>39</v>
      </c>
      <c r="B43" s="25"/>
      <c r="C43" s="13" t="s">
        <v>245</v>
      </c>
      <c r="D43" s="12">
        <v>2</v>
      </c>
      <c r="E43" s="18"/>
      <c r="F43" s="14"/>
      <c r="G43" s="1"/>
      <c r="H43" s="1"/>
    </row>
    <row r="44" s="2" customFormat="1" ht="21" customHeight="1" spans="1:8">
      <c r="A44" s="12">
        <v>40</v>
      </c>
      <c r="B44" s="25"/>
      <c r="C44" s="13" t="s">
        <v>246</v>
      </c>
      <c r="D44" s="12">
        <v>5</v>
      </c>
      <c r="E44" s="18"/>
      <c r="F44" s="14"/>
      <c r="G44" s="1"/>
      <c r="H44" s="1"/>
    </row>
    <row r="45" s="2" customFormat="1" ht="21" customHeight="1" spans="1:8">
      <c r="A45" s="12">
        <v>41</v>
      </c>
      <c r="B45" s="21"/>
      <c r="C45" s="13" t="s">
        <v>247</v>
      </c>
      <c r="D45" s="12">
        <v>10</v>
      </c>
      <c r="E45" s="20"/>
      <c r="F45" s="14"/>
      <c r="G45" s="1"/>
      <c r="H45" s="1"/>
    </row>
    <row r="46" s="2" customFormat="1" ht="21" customHeight="1" spans="1:8">
      <c r="A46" s="12">
        <v>42</v>
      </c>
      <c r="B46" s="21" t="s">
        <v>37</v>
      </c>
      <c r="C46" s="13" t="s">
        <v>248</v>
      </c>
      <c r="D46" s="12">
        <v>5</v>
      </c>
      <c r="E46" s="16">
        <f>SUM(D46:D48)</f>
        <v>11</v>
      </c>
      <c r="F46" s="14"/>
      <c r="G46" s="1"/>
      <c r="H46" s="1"/>
    </row>
    <row r="47" s="2" customFormat="1" ht="21" customHeight="1" spans="1:8">
      <c r="A47" s="12">
        <v>43</v>
      </c>
      <c r="B47" s="21"/>
      <c r="C47" s="13" t="s">
        <v>249</v>
      </c>
      <c r="D47" s="12">
        <v>3</v>
      </c>
      <c r="E47" s="18"/>
      <c r="F47" s="14"/>
      <c r="G47" s="1"/>
      <c r="H47" s="1"/>
    </row>
    <row r="48" s="2" customFormat="1" ht="21" customHeight="1" spans="1:8">
      <c r="A48" s="12">
        <v>44</v>
      </c>
      <c r="B48" s="21"/>
      <c r="C48" s="13" t="s">
        <v>250</v>
      </c>
      <c r="D48" s="12">
        <v>3</v>
      </c>
      <c r="E48" s="20"/>
      <c r="F48" s="14"/>
      <c r="G48" s="1"/>
      <c r="H48" s="1"/>
    </row>
    <row r="49" s="2" customFormat="1" ht="21" customHeight="1" spans="1:8">
      <c r="A49" s="12">
        <v>45</v>
      </c>
      <c r="B49" s="22" t="s">
        <v>40</v>
      </c>
      <c r="C49" s="13" t="s">
        <v>251</v>
      </c>
      <c r="D49" s="12">
        <v>10</v>
      </c>
      <c r="E49" s="16">
        <f>SUM(D49:D50)</f>
        <v>14</v>
      </c>
      <c r="F49" s="14"/>
      <c r="G49" s="1"/>
      <c r="H49" s="1"/>
    </row>
    <row r="50" s="2" customFormat="1" ht="21" customHeight="1" spans="1:8">
      <c r="A50" s="12">
        <v>46</v>
      </c>
      <c r="B50" s="24"/>
      <c r="C50" s="13" t="s">
        <v>252</v>
      </c>
      <c r="D50" s="12">
        <v>4</v>
      </c>
      <c r="E50" s="20"/>
      <c r="F50" s="14"/>
      <c r="G50" s="1"/>
      <c r="H50" s="1"/>
    </row>
    <row r="51" s="2" customFormat="1" ht="21" customHeight="1" spans="1:8">
      <c r="A51" s="12">
        <v>47</v>
      </c>
      <c r="B51" s="26" t="s">
        <v>46</v>
      </c>
      <c r="C51" s="13" t="s">
        <v>253</v>
      </c>
      <c r="D51" s="12">
        <v>9</v>
      </c>
      <c r="E51" s="16">
        <f>SUM(D51:D70)</f>
        <v>264</v>
      </c>
      <c r="F51" s="14"/>
      <c r="G51" s="1"/>
      <c r="H51" s="1"/>
    </row>
    <row r="52" s="2" customFormat="1" ht="21" customHeight="1" spans="1:8">
      <c r="A52" s="12">
        <v>48</v>
      </c>
      <c r="B52" s="26"/>
      <c r="C52" s="13" t="s">
        <v>254</v>
      </c>
      <c r="D52" s="12">
        <v>10</v>
      </c>
      <c r="E52" s="18"/>
      <c r="F52" s="14"/>
      <c r="G52" s="1"/>
      <c r="H52" s="1"/>
    </row>
    <row r="53" s="2" customFormat="1" ht="21" customHeight="1" spans="1:8">
      <c r="A53" s="12">
        <v>49</v>
      </c>
      <c r="B53" s="26"/>
      <c r="C53" s="13" t="s">
        <v>255</v>
      </c>
      <c r="D53" s="12">
        <v>5</v>
      </c>
      <c r="E53" s="18"/>
      <c r="F53" s="14"/>
      <c r="G53" s="1"/>
      <c r="H53" s="1"/>
    </row>
    <row r="54" s="2" customFormat="1" ht="21" customHeight="1" spans="1:8">
      <c r="A54" s="12">
        <v>50</v>
      </c>
      <c r="B54" s="26"/>
      <c r="C54" s="13" t="s">
        <v>256</v>
      </c>
      <c r="D54" s="12">
        <v>5</v>
      </c>
      <c r="E54" s="18"/>
      <c r="F54" s="14"/>
      <c r="G54" s="1"/>
      <c r="H54" s="1"/>
    </row>
    <row r="55" s="2" customFormat="1" ht="21" customHeight="1" spans="1:8">
      <c r="A55" s="12">
        <v>51</v>
      </c>
      <c r="B55" s="26"/>
      <c r="C55" s="13" t="s">
        <v>257</v>
      </c>
      <c r="D55" s="12">
        <v>5</v>
      </c>
      <c r="E55" s="18"/>
      <c r="F55" s="14"/>
      <c r="G55" s="1"/>
      <c r="H55" s="1"/>
    </row>
    <row r="56" s="2" customFormat="1" ht="21" customHeight="1" spans="1:8">
      <c r="A56" s="12">
        <v>52</v>
      </c>
      <c r="B56" s="26"/>
      <c r="C56" s="13" t="s">
        <v>258</v>
      </c>
      <c r="D56" s="12">
        <v>30</v>
      </c>
      <c r="E56" s="18"/>
      <c r="F56" s="14"/>
      <c r="G56" s="1"/>
      <c r="H56" s="1"/>
    </row>
    <row r="57" s="2" customFormat="1" ht="21" customHeight="1" spans="1:8">
      <c r="A57" s="12">
        <v>53</v>
      </c>
      <c r="B57" s="26"/>
      <c r="C57" s="13" t="s">
        <v>259</v>
      </c>
      <c r="D57" s="12">
        <v>5</v>
      </c>
      <c r="E57" s="18"/>
      <c r="F57" s="14"/>
      <c r="G57" s="1"/>
      <c r="H57" s="1"/>
    </row>
    <row r="58" s="2" customFormat="1" ht="21" customHeight="1" spans="1:8">
      <c r="A58" s="12">
        <v>54</v>
      </c>
      <c r="B58" s="26"/>
      <c r="C58" s="13" t="s">
        <v>260</v>
      </c>
      <c r="D58" s="12">
        <v>5</v>
      </c>
      <c r="E58" s="18"/>
      <c r="F58" s="14"/>
      <c r="G58" s="1"/>
      <c r="H58" s="1"/>
    </row>
    <row r="59" s="2" customFormat="1" ht="21" customHeight="1" spans="1:8">
      <c r="A59" s="12">
        <v>55</v>
      </c>
      <c r="B59" s="26"/>
      <c r="C59" s="13" t="s">
        <v>261</v>
      </c>
      <c r="D59" s="12">
        <v>5</v>
      </c>
      <c r="E59" s="18"/>
      <c r="F59" s="14"/>
      <c r="G59" s="1"/>
      <c r="H59" s="1"/>
    </row>
    <row r="60" s="2" customFormat="1" ht="21" customHeight="1" spans="1:8">
      <c r="A60" s="12">
        <v>56</v>
      </c>
      <c r="B60" s="26"/>
      <c r="C60" s="13" t="s">
        <v>262</v>
      </c>
      <c r="D60" s="12">
        <v>10</v>
      </c>
      <c r="E60" s="18"/>
      <c r="F60" s="14"/>
      <c r="G60" s="1"/>
      <c r="H60" s="1"/>
    </row>
    <row r="61" s="2" customFormat="1" ht="21" customHeight="1" spans="1:8">
      <c r="A61" s="12">
        <v>57</v>
      </c>
      <c r="B61" s="26"/>
      <c r="C61" s="13" t="s">
        <v>263</v>
      </c>
      <c r="D61" s="12">
        <v>5</v>
      </c>
      <c r="E61" s="18"/>
      <c r="F61" s="14"/>
      <c r="G61" s="1"/>
      <c r="H61" s="1"/>
    </row>
    <row r="62" s="2" customFormat="1" ht="21" customHeight="1" spans="1:8">
      <c r="A62" s="12">
        <v>58</v>
      </c>
      <c r="B62" s="26"/>
      <c r="C62" s="13" t="s">
        <v>264</v>
      </c>
      <c r="D62" s="12">
        <v>20</v>
      </c>
      <c r="E62" s="18"/>
      <c r="F62" s="14"/>
      <c r="G62" s="1"/>
      <c r="H62" s="1"/>
    </row>
    <row r="63" s="2" customFormat="1" ht="21" customHeight="1" spans="1:8">
      <c r="A63" s="12">
        <v>59</v>
      </c>
      <c r="B63" s="26"/>
      <c r="C63" s="13" t="s">
        <v>265</v>
      </c>
      <c r="D63" s="12">
        <v>25</v>
      </c>
      <c r="E63" s="18"/>
      <c r="F63" s="14"/>
      <c r="G63" s="1"/>
      <c r="H63" s="1"/>
    </row>
    <row r="64" s="2" customFormat="1" ht="21" customHeight="1" spans="1:8">
      <c r="A64" s="12">
        <v>60</v>
      </c>
      <c r="B64" s="26"/>
      <c r="C64" s="13" t="s">
        <v>266</v>
      </c>
      <c r="D64" s="12">
        <v>10</v>
      </c>
      <c r="E64" s="18"/>
      <c r="F64" s="14"/>
      <c r="G64" s="1"/>
      <c r="H64" s="1"/>
    </row>
    <row r="65" s="2" customFormat="1" ht="21" customHeight="1" spans="1:8">
      <c r="A65" s="12">
        <v>61</v>
      </c>
      <c r="B65" s="26"/>
      <c r="C65" s="13" t="s">
        <v>267</v>
      </c>
      <c r="D65" s="12">
        <v>10</v>
      </c>
      <c r="E65" s="18"/>
      <c r="F65" s="14"/>
      <c r="G65" s="1"/>
      <c r="H65" s="1"/>
    </row>
    <row r="66" s="2" customFormat="1" ht="21" customHeight="1" spans="1:8">
      <c r="A66" s="12">
        <v>62</v>
      </c>
      <c r="B66" s="26"/>
      <c r="C66" s="13" t="s">
        <v>268</v>
      </c>
      <c r="D66" s="12">
        <v>5</v>
      </c>
      <c r="E66" s="18"/>
      <c r="F66" s="14"/>
      <c r="G66" s="1"/>
      <c r="H66" s="1"/>
    </row>
    <row r="67" s="2" customFormat="1" ht="21" customHeight="1" spans="1:8">
      <c r="A67" s="12">
        <v>63</v>
      </c>
      <c r="B67" s="26"/>
      <c r="C67" s="13" t="s">
        <v>269</v>
      </c>
      <c r="D67" s="12">
        <v>5</v>
      </c>
      <c r="E67" s="18"/>
      <c r="F67" s="14"/>
      <c r="G67" s="1"/>
      <c r="H67" s="1"/>
    </row>
    <row r="68" s="2" customFormat="1" ht="21" customHeight="1" spans="1:8">
      <c r="A68" s="12">
        <v>64</v>
      </c>
      <c r="B68" s="26"/>
      <c r="C68" s="13" t="s">
        <v>270</v>
      </c>
      <c r="D68" s="12">
        <v>5</v>
      </c>
      <c r="E68" s="18"/>
      <c r="F68" s="14"/>
      <c r="G68" s="1"/>
      <c r="H68" s="1"/>
    </row>
    <row r="69" s="2" customFormat="1" ht="21" customHeight="1" spans="1:8">
      <c r="A69" s="12">
        <v>65</v>
      </c>
      <c r="B69" s="26"/>
      <c r="C69" s="13" t="s">
        <v>94</v>
      </c>
      <c r="D69" s="12">
        <v>45</v>
      </c>
      <c r="E69" s="18"/>
      <c r="F69" s="14"/>
      <c r="G69" s="1"/>
      <c r="H69" s="1"/>
    </row>
    <row r="70" s="2" customFormat="1" ht="21" customHeight="1" spans="1:8">
      <c r="A70" s="12">
        <v>66</v>
      </c>
      <c r="B70" s="26"/>
      <c r="C70" s="13" t="s">
        <v>271</v>
      </c>
      <c r="D70" s="12">
        <v>45</v>
      </c>
      <c r="E70" s="20"/>
      <c r="F70" s="14"/>
      <c r="G70" s="1"/>
      <c r="H70" s="1"/>
    </row>
    <row r="71" s="2" customFormat="1" ht="27" customHeight="1" spans="1:8">
      <c r="A71" s="12">
        <v>67</v>
      </c>
      <c r="B71" s="27" t="s">
        <v>51</v>
      </c>
      <c r="C71" s="13" t="s">
        <v>272</v>
      </c>
      <c r="D71" s="12">
        <v>10</v>
      </c>
      <c r="E71" s="16">
        <f>SUM(D71:D72)</f>
        <v>25</v>
      </c>
      <c r="F71" s="14"/>
      <c r="G71" s="1"/>
      <c r="H71" s="1"/>
    </row>
    <row r="72" s="2" customFormat="1" ht="27" customHeight="1" spans="1:8">
      <c r="A72" s="12">
        <v>68</v>
      </c>
      <c r="B72" s="28"/>
      <c r="C72" s="13" t="s">
        <v>124</v>
      </c>
      <c r="D72" s="12">
        <v>15</v>
      </c>
      <c r="E72" s="20"/>
      <c r="F72" s="14"/>
      <c r="G72" s="1"/>
      <c r="H72" s="1"/>
    </row>
    <row r="73" s="2" customFormat="1" ht="27" customHeight="1" spans="1:8">
      <c r="A73" s="12">
        <v>69</v>
      </c>
      <c r="B73" s="27" t="s">
        <v>48</v>
      </c>
      <c r="C73" s="13" t="s">
        <v>273</v>
      </c>
      <c r="D73" s="12">
        <v>5</v>
      </c>
      <c r="E73" s="16">
        <f>SUM(D73:D75)</f>
        <v>16</v>
      </c>
      <c r="F73" s="14"/>
      <c r="G73" s="1"/>
      <c r="H73" s="1"/>
    </row>
    <row r="74" s="2" customFormat="1" ht="27" customHeight="1" spans="1:8">
      <c r="A74" s="12">
        <v>70</v>
      </c>
      <c r="B74" s="29"/>
      <c r="C74" s="13" t="s">
        <v>136</v>
      </c>
      <c r="D74" s="12">
        <v>8</v>
      </c>
      <c r="E74" s="18"/>
      <c r="F74" s="14"/>
      <c r="G74" s="1"/>
      <c r="H74" s="1"/>
    </row>
    <row r="75" s="2" customFormat="1" ht="27" customHeight="1" spans="1:8">
      <c r="A75" s="12">
        <v>71</v>
      </c>
      <c r="B75" s="28"/>
      <c r="C75" s="13" t="s">
        <v>274</v>
      </c>
      <c r="D75" s="12">
        <v>3</v>
      </c>
      <c r="E75" s="20"/>
      <c r="F75" s="14"/>
      <c r="G75" s="1"/>
      <c r="H75" s="1"/>
    </row>
    <row r="76" s="2" customFormat="1" ht="27" customHeight="1" spans="1:8">
      <c r="A76" s="12">
        <v>72</v>
      </c>
      <c r="B76" s="22" t="s">
        <v>26</v>
      </c>
      <c r="C76" s="13" t="s">
        <v>275</v>
      </c>
      <c r="D76" s="12">
        <v>3</v>
      </c>
      <c r="E76" s="16">
        <f>SUM(D76:D77)</f>
        <v>5</v>
      </c>
      <c r="F76" s="14"/>
      <c r="G76" s="1"/>
      <c r="H76" s="1"/>
    </row>
    <row r="77" s="2" customFormat="1" ht="27" customHeight="1" spans="1:8">
      <c r="A77" s="12">
        <v>73</v>
      </c>
      <c r="B77" s="24"/>
      <c r="C77" s="13" t="s">
        <v>276</v>
      </c>
      <c r="D77" s="12">
        <v>2</v>
      </c>
      <c r="E77" s="20"/>
      <c r="F77" s="14"/>
      <c r="G77" s="1"/>
      <c r="H77" s="1"/>
    </row>
    <row r="78" s="2" customFormat="1" ht="27" customHeight="1" spans="1:8">
      <c r="A78" s="12">
        <v>74</v>
      </c>
      <c r="B78" s="30" t="s">
        <v>44</v>
      </c>
      <c r="C78" s="13" t="s">
        <v>277</v>
      </c>
      <c r="D78" s="12">
        <v>15</v>
      </c>
      <c r="E78" s="12">
        <f>D78</f>
        <v>15</v>
      </c>
      <c r="F78" s="14"/>
      <c r="G78" s="1"/>
      <c r="H78" s="1"/>
    </row>
    <row r="79" s="1" customFormat="1" ht="27" customHeight="1" spans="1:6">
      <c r="A79" s="12" t="s">
        <v>84</v>
      </c>
      <c r="B79" s="13"/>
      <c r="C79" s="13"/>
      <c r="D79" s="13">
        <f>SUM(D5:D78)</f>
        <v>601.7226</v>
      </c>
      <c r="E79" s="13">
        <f>SUM(E5:E78)</f>
        <v>601.7226</v>
      </c>
      <c r="F79" s="14"/>
    </row>
  </sheetData>
  <mergeCells count="33">
    <mergeCell ref="A1:B1"/>
    <mergeCell ref="A2:F2"/>
    <mergeCell ref="A79:B79"/>
    <mergeCell ref="B6:B9"/>
    <mergeCell ref="B10:B16"/>
    <mergeCell ref="B17:B22"/>
    <mergeCell ref="B23:B28"/>
    <mergeCell ref="B29:B31"/>
    <mergeCell ref="B32:B33"/>
    <mergeCell ref="B34:B35"/>
    <mergeCell ref="B36:B40"/>
    <mergeCell ref="B41:B45"/>
    <mergeCell ref="B46:B48"/>
    <mergeCell ref="B49:B50"/>
    <mergeCell ref="B51:B70"/>
    <mergeCell ref="B71:B72"/>
    <mergeCell ref="B73:B75"/>
    <mergeCell ref="B76:B77"/>
    <mergeCell ref="E6:E9"/>
    <mergeCell ref="E10:E16"/>
    <mergeCell ref="E17:E22"/>
    <mergeCell ref="E23:E28"/>
    <mergeCell ref="E29:E31"/>
    <mergeCell ref="E32:E33"/>
    <mergeCell ref="E34:E35"/>
    <mergeCell ref="E36:E40"/>
    <mergeCell ref="E41:E45"/>
    <mergeCell ref="E46:E48"/>
    <mergeCell ref="E49:E50"/>
    <mergeCell ref="E51:E70"/>
    <mergeCell ref="E71:E72"/>
    <mergeCell ref="E73:E75"/>
    <mergeCell ref="E76:E77"/>
  </mergeCells>
  <pageMargins left="0.751388888888889" right="0.751388888888889" top="0.865972222222222" bottom="0.708333333333333" header="0.5" footer="0.5"/>
  <pageSetup paperSize="9" scale="83" fitToHeight="0" orientation="portrait" horizontalDpi="600"/>
  <headerFooter/>
  <ignoredErrors>
    <ignoredError sqref="E6:E7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总表4961.3106万</vt:lpstr>
      <vt:lpstr>改厕21万</vt:lpstr>
      <vt:lpstr>改厕125万</vt:lpstr>
      <vt:lpstr>防止返贫监测350万</vt:lpstr>
      <vt:lpstr>同心美丽乡村100万</vt:lpstr>
      <vt:lpstr>光伏50万</vt:lpstr>
      <vt:lpstr>乡村车间85万</vt:lpstr>
      <vt:lpstr>乡村公益性岗位60.588万</vt:lpstr>
      <vt:lpstr>易地搬迁公益性岗位60万</vt:lpstr>
      <vt:lpstr>基础设施601.7226万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吴嘉慧</cp:lastModifiedBy>
  <dcterms:created xsi:type="dcterms:W3CDTF">2022-05-18T02:39:00Z</dcterms:created>
  <dcterms:modified xsi:type="dcterms:W3CDTF">2024-12-30T02:08:16Z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295EE7DE737340FAA6AE214215E78252_12</vt:lpwstr>
  </property>
</Properties>
</file>