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180"/>
  </bookViews>
  <sheets>
    <sheet name="表1 园区概况" sheetId="1" r:id="rId1"/>
    <sheet name="表2-1 园区规划" sheetId="2" r:id="rId2"/>
    <sheet name="表2-2 环境准入" sheetId="3" r:id="rId3"/>
    <sheet name="表2-3 排污许可" sheetId="4" r:id="rId4"/>
    <sheet name="表2-4 投诉整改" sheetId="5" r:id="rId5"/>
    <sheet name="表2-5 园区建设" sheetId="6" r:id="rId6"/>
    <sheet name="表3-1 水环境管理" sheetId="7" r:id="rId7"/>
    <sheet name="表3-2 大气环境管理" sheetId="8" r:id="rId8"/>
    <sheet name="表3-3 土壤环境管理" sheetId="9" r:id="rId9"/>
    <sheet name="表3-4 环境风险管理" sheetId="10" r:id="rId10"/>
    <sheet name="表3-5 固体废物环境管理" sheetId="11" r:id="rId11"/>
  </sheets>
  <definedNames>
    <definedName name="_xlnm._FilterDatabase" localSheetId="0" hidden="1">'表1 园区概况'!$J$1:$Q$109</definedName>
    <definedName name="_xlnm._FilterDatabase" localSheetId="3" hidden="1">'表2-3 排污许可'!$A$1:$G$110</definedName>
    <definedName name="_xlnm.Print_Area" localSheetId="6">'表3-1 水环境管理'!$A$1:$AH$4</definedName>
    <definedName name="_xlnm.Print_Area" localSheetId="0">'表1 园区概况'!$A$1:$S$4</definedName>
    <definedName name="_xlnm.Print_Area" localSheetId="1">'表2-1 园区规划'!$A$1:$G$4</definedName>
    <definedName name="_xlnm.Print_Area" localSheetId="2">'表2-2 环境准入'!$A$1:$G$3</definedName>
    <definedName name="_xlnm.Print_Area" localSheetId="5">'表2-5 园区建设'!$A$1:$D$4</definedName>
    <definedName name="_xlnm.Print_Area" localSheetId="9">'表3-4 环境风险管理'!$A$1:$J$4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<sst xmlns="http://schemas.openxmlformats.org/spreadsheetml/2006/main" count="2207" uniqueCount="527">
  <si>
    <t>园区名称</t>
  </si>
  <si>
    <t>工业园区级别</t>
  </si>
  <si>
    <t>分园名称</t>
  </si>
  <si>
    <t>园区代码</t>
  </si>
  <si>
    <t>市</t>
  </si>
  <si>
    <t>区（县）</t>
  </si>
  <si>
    <r>
      <rPr>
        <b/>
        <sz val="14"/>
        <rFont val="仿宋_GB2312"/>
        <charset val="134"/>
      </rPr>
      <t>核准面积
（km</t>
    </r>
    <r>
      <rPr>
        <b/>
        <sz val="14"/>
        <rFont val="宋体"/>
        <charset val="134"/>
      </rPr>
      <t>²</t>
    </r>
    <r>
      <rPr>
        <b/>
        <sz val="14"/>
        <rFont val="仿宋_GB2312"/>
        <charset val="134"/>
      </rPr>
      <t>）</t>
    </r>
  </si>
  <si>
    <t>已入园企业数量
（个）</t>
  </si>
  <si>
    <t>主导产业</t>
  </si>
  <si>
    <t>入园企业情况</t>
  </si>
  <si>
    <t>园区用地指标情况</t>
  </si>
  <si>
    <t>上一年度园区GDP情况统计</t>
  </si>
  <si>
    <t>序号</t>
  </si>
  <si>
    <t>企业名称</t>
  </si>
  <si>
    <t>地理位置</t>
  </si>
  <si>
    <t>是否有环评手续</t>
  </si>
  <si>
    <t>环评批复文号</t>
  </si>
  <si>
    <t>是否验收</t>
  </si>
  <si>
    <t>是否编制应急预案</t>
  </si>
  <si>
    <t>是否取得排污许可证</t>
  </si>
  <si>
    <t>衡南高新技术产业开发区</t>
  </si>
  <si>
    <t>省级工业园区</t>
  </si>
  <si>
    <t>一区二园</t>
  </si>
  <si>
    <t>S439083</t>
  </si>
  <si>
    <t>衡阳市</t>
  </si>
  <si>
    <t>衡南市衡南县</t>
  </si>
  <si>
    <r>
      <rPr>
        <sz val="12"/>
        <rFont val="宋体"/>
        <charset val="134"/>
      </rPr>
      <t xml:space="preserve"> 6.0315</t>
    </r>
    <r>
      <rPr>
        <sz val="12"/>
        <rFont val="仿宋_GB2312"/>
        <charset val="134"/>
      </rPr>
      <t>（湘发改园区〔2022〕601号）</t>
    </r>
  </si>
  <si>
    <t>电子信息、高端装备制造、农特产品精深加工</t>
  </si>
  <si>
    <t>滨捷机电科技（湖南）有限公司</t>
  </si>
  <si>
    <t>衡南县云集工业园内</t>
  </si>
  <si>
    <t>是（登记表）</t>
  </si>
  <si>
    <t>登记表，无批复</t>
  </si>
  <si>
    <r>
      <rPr>
        <sz val="12"/>
        <rFont val="宋体"/>
        <charset val="134"/>
      </rPr>
      <t>否，</t>
    </r>
    <r>
      <rPr>
        <sz val="12"/>
        <rFont val="Calibri"/>
        <charset val="134"/>
      </rPr>
      <t xml:space="preserve"> </t>
    </r>
    <r>
      <rPr>
        <sz val="12"/>
        <rFont val="宋体"/>
        <charset val="134"/>
      </rPr>
      <t>登记表无需开展验收</t>
    </r>
  </si>
  <si>
    <t>否，无需编制</t>
  </si>
  <si>
    <t>登记</t>
  </si>
  <si>
    <t>91430422MA4PRH8L3A001Z</t>
  </si>
  <si>
    <t>根据2023年度土地集约利用评价数据及图纸测量，园区核准范围603.15ha内，已供应国有建设用地410.39ha，已建成城镇建设用地319.08ha，其中已建成工业用地218.63ha，土地供应率为96.82%，土地建成率为77.75%，已建成城镇建设用地中工业用地率为68.52%。</t>
  </si>
  <si>
    <r>
      <rPr>
        <sz val="14"/>
        <rFont val="仿宋_GB2312"/>
        <charset val="134"/>
      </rPr>
      <t>2023年衡南产业开发区生产总值：</t>
    </r>
    <r>
      <rPr>
        <sz val="14"/>
        <color rgb="FFFF0000"/>
        <rFont val="仿宋_GB2312"/>
        <charset val="134"/>
      </rPr>
      <t>58.48亿元</t>
    </r>
    <r>
      <rPr>
        <sz val="14"/>
        <rFont val="仿宋_GB2312"/>
        <charset val="134"/>
      </rPr>
      <t xml:space="preserve">
</t>
    </r>
  </si>
  <si>
    <t>伏特机械科技（湖南）有限公司</t>
  </si>
  <si>
    <t>是</t>
  </si>
  <si>
    <t>否</t>
  </si>
  <si>
    <t>办理中</t>
  </si>
  <si>
    <t>衡南百泰混凝土有限公司</t>
  </si>
  <si>
    <r>
      <rPr>
        <sz val="12"/>
        <rFont val="Calibri"/>
        <charset val="134"/>
      </rPr>
      <t xml:space="preserve">2011 </t>
    </r>
    <r>
      <rPr>
        <sz val="12"/>
        <rFont val="宋体"/>
        <charset val="134"/>
      </rPr>
      <t>年批复（无文号）</t>
    </r>
  </si>
  <si>
    <t>简化</t>
  </si>
  <si>
    <t>91430422576595713G001Q</t>
  </si>
  <si>
    <t>衡南得意精密电子工业有限公司</t>
  </si>
  <si>
    <r>
      <rPr>
        <sz val="12"/>
        <rFont val="宋体"/>
        <charset val="134"/>
      </rPr>
      <t>衡环评〔</t>
    </r>
    <r>
      <rPr>
        <sz val="12"/>
        <rFont val="Calibri"/>
        <charset val="134"/>
      </rPr>
      <t>2012</t>
    </r>
    <r>
      <rPr>
        <sz val="12"/>
        <rFont val="宋体"/>
        <charset val="134"/>
      </rPr>
      <t>〕</t>
    </r>
    <r>
      <rPr>
        <sz val="12"/>
        <rFont val="Calibri"/>
        <charset val="134"/>
      </rPr>
      <t xml:space="preserve">025 </t>
    </r>
    <r>
      <rPr>
        <sz val="12"/>
        <rFont val="宋体"/>
        <charset val="134"/>
      </rPr>
      <t>号</t>
    </r>
  </si>
  <si>
    <t>914304225549324917001W</t>
  </si>
  <si>
    <t>衡南德力机械装备有限公司</t>
  </si>
  <si>
    <r>
      <rPr>
        <sz val="12"/>
        <rFont val="宋体"/>
        <charset val="134"/>
      </rPr>
      <t>衡环评〔</t>
    </r>
    <r>
      <rPr>
        <sz val="12"/>
        <rFont val="Calibri"/>
        <charset val="134"/>
      </rPr>
      <t>2012</t>
    </r>
    <r>
      <rPr>
        <sz val="12"/>
        <rFont val="宋体"/>
        <charset val="134"/>
      </rPr>
      <t>〕</t>
    </r>
    <r>
      <rPr>
        <sz val="12"/>
        <rFont val="Calibri"/>
        <charset val="134"/>
      </rPr>
      <t xml:space="preserve">045 </t>
    </r>
    <r>
      <rPr>
        <sz val="12"/>
        <rFont val="宋体"/>
        <charset val="134"/>
      </rPr>
      <t>号</t>
    </r>
  </si>
  <si>
    <t>914304227483697646001Z</t>
  </si>
  <si>
    <t>衡南洪峰服饰有限公司</t>
  </si>
  <si>
    <t>衡南鸿雁特种陶瓷厂</t>
  </si>
  <si>
    <r>
      <rPr>
        <sz val="12"/>
        <rFont val="宋体"/>
        <charset val="134"/>
      </rPr>
      <t>南环评〔</t>
    </r>
    <r>
      <rPr>
        <sz val="12"/>
        <rFont val="Calibri"/>
        <charset val="134"/>
      </rPr>
      <t>2018</t>
    </r>
    <r>
      <rPr>
        <sz val="12"/>
        <rFont val="宋体"/>
        <charset val="134"/>
      </rPr>
      <t>〕</t>
    </r>
    <r>
      <rPr>
        <sz val="12"/>
        <rFont val="Calibri"/>
        <charset val="134"/>
      </rPr>
      <t xml:space="preserve">63 </t>
    </r>
    <r>
      <rPr>
        <sz val="12"/>
        <rFont val="宋体"/>
        <charset val="134"/>
      </rPr>
      <t>号</t>
    </r>
  </si>
  <si>
    <t>衡南慧江混凝土有限公司</t>
  </si>
  <si>
    <t>2014.01.27</t>
  </si>
  <si>
    <t>914304225870251851001W</t>
  </si>
  <si>
    <t>衡南森拉克汽车零部件有限公司</t>
  </si>
  <si>
    <r>
      <rPr>
        <sz val="12"/>
        <rFont val="宋体"/>
        <charset val="134"/>
      </rPr>
      <t>清环评〔</t>
    </r>
    <r>
      <rPr>
        <sz val="12"/>
        <rFont val="Calibri"/>
        <charset val="134"/>
      </rPr>
      <t>2019</t>
    </r>
    <r>
      <rPr>
        <sz val="12"/>
        <rFont val="宋体"/>
        <charset val="134"/>
      </rPr>
      <t>〕</t>
    </r>
    <r>
      <rPr>
        <sz val="12"/>
        <rFont val="Calibri"/>
        <charset val="134"/>
      </rPr>
      <t xml:space="preserve">19 </t>
    </r>
    <r>
      <rPr>
        <sz val="12"/>
        <rFont val="宋体"/>
        <charset val="134"/>
      </rPr>
      <t>号</t>
    </r>
  </si>
  <si>
    <t>91430422MA4LTFQP2N001Y</t>
  </si>
  <si>
    <t>衡南顺衡工艺制品有限公司</t>
  </si>
  <si>
    <r>
      <rPr>
        <sz val="12"/>
        <rFont val="宋体"/>
        <charset val="134"/>
      </rPr>
      <t>衡环评〔</t>
    </r>
    <r>
      <rPr>
        <sz val="12"/>
        <rFont val="Calibri"/>
        <charset val="134"/>
      </rPr>
      <t>2012</t>
    </r>
    <r>
      <rPr>
        <sz val="12"/>
        <rFont val="宋体"/>
        <charset val="134"/>
      </rPr>
      <t>〕</t>
    </r>
    <r>
      <rPr>
        <sz val="12"/>
        <rFont val="Calibri"/>
        <charset val="134"/>
      </rPr>
      <t xml:space="preserve">029 </t>
    </r>
    <r>
      <rPr>
        <sz val="12"/>
        <rFont val="宋体"/>
        <charset val="134"/>
      </rPr>
      <t>号</t>
    </r>
  </si>
  <si>
    <t>衡南县海特燃气有限公司</t>
  </si>
  <si>
    <r>
      <rPr>
        <sz val="12"/>
        <rFont val="宋体"/>
        <charset val="134"/>
      </rPr>
      <t>南环评〔</t>
    </r>
    <r>
      <rPr>
        <sz val="12"/>
        <rFont val="Calibri"/>
        <charset val="134"/>
      </rPr>
      <t>2018</t>
    </r>
    <r>
      <rPr>
        <sz val="12"/>
        <rFont val="宋体"/>
        <charset val="134"/>
      </rPr>
      <t>〕</t>
    </r>
    <r>
      <rPr>
        <sz val="12"/>
        <rFont val="Calibri"/>
        <charset val="134"/>
      </rPr>
      <t xml:space="preserve">26 </t>
    </r>
    <r>
      <rPr>
        <sz val="12"/>
        <rFont val="宋体"/>
        <charset val="134"/>
      </rPr>
      <t>号</t>
    </r>
  </si>
  <si>
    <t>91430422680328674N001X</t>
  </si>
  <si>
    <t>衡南县恒阳科技有限公司</t>
  </si>
  <si>
    <r>
      <rPr>
        <sz val="12"/>
        <rFont val="宋体"/>
        <charset val="134"/>
      </rPr>
      <t>清环评〔</t>
    </r>
    <r>
      <rPr>
        <sz val="12"/>
        <rFont val="Calibri"/>
        <charset val="134"/>
      </rPr>
      <t>2020</t>
    </r>
    <r>
      <rPr>
        <sz val="12"/>
        <rFont val="宋体"/>
        <charset val="134"/>
      </rPr>
      <t>〕</t>
    </r>
    <r>
      <rPr>
        <sz val="12"/>
        <rFont val="Calibri"/>
        <charset val="134"/>
      </rPr>
      <t xml:space="preserve">12 </t>
    </r>
    <r>
      <rPr>
        <sz val="12"/>
        <rFont val="宋体"/>
        <charset val="134"/>
      </rPr>
      <t>号</t>
    </r>
  </si>
  <si>
    <t>91430422396645218W001Y</t>
  </si>
  <si>
    <t>衡南县华邦电子有限公司</t>
  </si>
  <si>
    <t>9143042209327208XC001Z</t>
  </si>
  <si>
    <t>衡南县华祥科技有限公司</t>
  </si>
  <si>
    <t>91430422MA4PRW319C001Z</t>
  </si>
  <si>
    <t>衡南县华运机动车检测有限公司</t>
  </si>
  <si>
    <r>
      <rPr>
        <sz val="12"/>
        <rFont val="宋体"/>
        <charset val="134"/>
      </rPr>
      <t>南环评〔</t>
    </r>
    <r>
      <rPr>
        <sz val="12"/>
        <rFont val="Calibri"/>
        <charset val="134"/>
      </rPr>
      <t>2016</t>
    </r>
    <r>
      <rPr>
        <sz val="12"/>
        <rFont val="宋体"/>
        <charset val="134"/>
      </rPr>
      <t>〕</t>
    </r>
    <r>
      <rPr>
        <sz val="12"/>
        <rFont val="Calibri"/>
        <charset val="134"/>
      </rPr>
      <t xml:space="preserve">33 </t>
    </r>
    <r>
      <rPr>
        <sz val="12"/>
        <rFont val="宋体"/>
        <charset val="134"/>
      </rPr>
      <t>号</t>
    </r>
  </si>
  <si>
    <t>91430422554947159N001X</t>
  </si>
  <si>
    <t>衡南县环宇纸品加工厂</t>
  </si>
  <si>
    <r>
      <rPr>
        <sz val="12"/>
        <rFont val="宋体"/>
        <charset val="134"/>
      </rPr>
      <t>衡环评〔</t>
    </r>
    <r>
      <rPr>
        <sz val="12"/>
        <rFont val="Calibri"/>
        <charset val="134"/>
      </rPr>
      <t>2017</t>
    </r>
    <r>
      <rPr>
        <sz val="12"/>
        <rFont val="宋体"/>
        <charset val="134"/>
      </rPr>
      <t>〕</t>
    </r>
    <r>
      <rPr>
        <sz val="12"/>
        <rFont val="Calibri"/>
        <charset val="134"/>
      </rPr>
      <t xml:space="preserve">008 </t>
    </r>
    <r>
      <rPr>
        <sz val="12"/>
        <rFont val="宋体"/>
        <charset val="134"/>
      </rPr>
      <t>号</t>
    </r>
  </si>
  <si>
    <t>91430422320594880N001X</t>
  </si>
  <si>
    <t>衡南县军粮供应管理站</t>
  </si>
  <si>
    <t>衡环评（2013）096号</t>
  </si>
  <si>
    <t>9143042274319386X1001W</t>
  </si>
  <si>
    <t>衡南县旭鼎服装有限公司</t>
  </si>
  <si>
    <t>91430422MA4PYAUL27001X</t>
  </si>
  <si>
    <t>衡南县云丰米业有限责任公司</t>
  </si>
  <si>
    <r>
      <rPr>
        <sz val="12"/>
        <rFont val="宋体"/>
        <charset val="134"/>
      </rPr>
      <t>衡环评〔</t>
    </r>
    <r>
      <rPr>
        <sz val="12"/>
        <rFont val="Calibri"/>
        <charset val="134"/>
      </rPr>
      <t>2015</t>
    </r>
    <r>
      <rPr>
        <sz val="12"/>
        <rFont val="宋体"/>
        <charset val="134"/>
      </rPr>
      <t>〕</t>
    </r>
    <r>
      <rPr>
        <sz val="12"/>
        <rFont val="Calibri"/>
        <charset val="134"/>
      </rPr>
      <t xml:space="preserve">108 </t>
    </r>
    <r>
      <rPr>
        <sz val="12"/>
        <rFont val="宋体"/>
        <charset val="134"/>
      </rPr>
      <t>号</t>
    </r>
  </si>
  <si>
    <t>91430422MA4L4H2E9A001X</t>
  </si>
  <si>
    <t>衡南县云集创裕制衣厂</t>
  </si>
  <si>
    <t>92430422MA4R3CPG8E001W</t>
  </si>
  <si>
    <t>衡南县云集福财陶瓷批发部</t>
  </si>
  <si>
    <t>衡南县云集宇航门厂</t>
  </si>
  <si>
    <t>衡南县云集镇鸿发屠宰场</t>
  </si>
  <si>
    <t>/</t>
  </si>
  <si>
    <t>914304225786203105001R</t>
  </si>
  <si>
    <t>衡南怡景制衣有限公司</t>
  </si>
  <si>
    <t>91430422MA4LLAYG2Y001X</t>
  </si>
  <si>
    <t>衡阳博远汽车销售服务有限公司</t>
  </si>
  <si>
    <t>否，无需环评</t>
  </si>
  <si>
    <t>无需环评，无批复</t>
  </si>
  <si>
    <t>无需环评，无需验收</t>
  </si>
  <si>
    <t>衡阳鸿大精密制造有限责任公司</t>
  </si>
  <si>
    <r>
      <rPr>
        <sz val="12"/>
        <rFont val="宋体"/>
        <charset val="134"/>
      </rPr>
      <t>南环评〔</t>
    </r>
    <r>
      <rPr>
        <sz val="12"/>
        <rFont val="Calibri"/>
        <charset val="134"/>
      </rPr>
      <t>2019</t>
    </r>
    <r>
      <rPr>
        <sz val="12"/>
        <rFont val="宋体"/>
        <charset val="134"/>
      </rPr>
      <t>〕</t>
    </r>
    <r>
      <rPr>
        <sz val="12"/>
        <rFont val="Calibri"/>
        <charset val="134"/>
      </rPr>
      <t>9</t>
    </r>
    <r>
      <rPr>
        <sz val="12"/>
        <rFont val="宋体"/>
        <charset val="134"/>
      </rPr>
      <t>号</t>
    </r>
  </si>
  <si>
    <t>91430422MA4PQ1MA3E001P</t>
  </si>
  <si>
    <t>衡阳华森林家具有限公司</t>
  </si>
  <si>
    <t>914304223966416049001X</t>
  </si>
  <si>
    <t>衡阳九九隆家居实业有限公司</t>
  </si>
  <si>
    <r>
      <rPr>
        <sz val="12"/>
        <rFont val="宋体"/>
        <charset val="134"/>
      </rPr>
      <t>衡环评〔</t>
    </r>
    <r>
      <rPr>
        <sz val="12"/>
        <rFont val="Calibri"/>
        <charset val="134"/>
      </rPr>
      <t>2012</t>
    </r>
    <r>
      <rPr>
        <sz val="12"/>
        <rFont val="宋体"/>
        <charset val="134"/>
      </rPr>
      <t>〕</t>
    </r>
    <r>
      <rPr>
        <sz val="12"/>
        <rFont val="Calibri"/>
        <charset val="134"/>
      </rPr>
      <t xml:space="preserve">042 </t>
    </r>
    <r>
      <rPr>
        <sz val="12"/>
        <rFont val="宋体"/>
        <charset val="134"/>
      </rPr>
      <t>号</t>
    </r>
  </si>
  <si>
    <t>否,无需编制</t>
  </si>
  <si>
    <t>未办理新证</t>
  </si>
  <si>
    <t>衡阳南方机动车驾驶员培训有限公司</t>
  </si>
  <si>
    <t>衡阳诺娃服饰有限公司</t>
  </si>
  <si>
    <r>
      <rPr>
        <sz val="12"/>
        <rFont val="宋体"/>
        <charset val="134"/>
      </rPr>
      <t>南环评〔</t>
    </r>
    <r>
      <rPr>
        <sz val="12"/>
        <rFont val="Calibri"/>
        <charset val="134"/>
      </rPr>
      <t>2015</t>
    </r>
    <r>
      <rPr>
        <sz val="12"/>
        <rFont val="宋体"/>
        <charset val="134"/>
      </rPr>
      <t>〕</t>
    </r>
    <r>
      <rPr>
        <sz val="12"/>
        <rFont val="Calibri"/>
        <charset val="134"/>
      </rPr>
      <t xml:space="preserve">98 </t>
    </r>
    <r>
      <rPr>
        <sz val="12"/>
        <rFont val="宋体"/>
        <charset val="134"/>
      </rPr>
      <t>号</t>
    </r>
  </si>
  <si>
    <t>衡阳商业储运有限公司</t>
  </si>
  <si>
    <t>91430400185005632R001W</t>
  </si>
  <si>
    <t>衡阳市半球家居有限公司</t>
  </si>
  <si>
    <r>
      <rPr>
        <sz val="12"/>
        <rFont val="宋体"/>
        <charset val="134"/>
      </rPr>
      <t>衡环评〔</t>
    </r>
    <r>
      <rPr>
        <sz val="12"/>
        <rFont val="Calibri"/>
        <charset val="134"/>
      </rPr>
      <t>2013</t>
    </r>
    <r>
      <rPr>
        <sz val="12"/>
        <rFont val="宋体"/>
        <charset val="134"/>
      </rPr>
      <t>〕</t>
    </r>
    <r>
      <rPr>
        <sz val="12"/>
        <rFont val="Calibri"/>
        <charset val="134"/>
      </rPr>
      <t xml:space="preserve">012 </t>
    </r>
    <r>
      <rPr>
        <sz val="12"/>
        <rFont val="宋体"/>
        <charset val="134"/>
      </rPr>
      <t>号</t>
    </r>
  </si>
  <si>
    <t>914304065870221289001U</t>
  </si>
  <si>
    <t>衡阳市畅通管业有限公司</t>
  </si>
  <si>
    <t>已环评</t>
  </si>
  <si>
    <t>914304220622279641001Z</t>
  </si>
  <si>
    <t>衡阳市大成锅炉有限公司</t>
  </si>
  <si>
    <t>91430400553028302M001X</t>
  </si>
  <si>
    <t>衡阳市恒威工贸有限公司</t>
  </si>
  <si>
    <t>衡环评〔2012〕037 号</t>
  </si>
  <si>
    <t>91430422796859397Y001Y</t>
  </si>
  <si>
    <t>衡阳市衡锋玻璃有限公司</t>
  </si>
  <si>
    <t>衡环评[2012]035号</t>
  </si>
  <si>
    <t>91430422587027383L001W</t>
  </si>
  <si>
    <t>衡阳市宏创橡胶制品有限公司</t>
  </si>
  <si>
    <t>衡环评〔2012〕024 号</t>
  </si>
  <si>
    <t>91430422758033789F001Y</t>
  </si>
  <si>
    <t>衡阳市金虹传媒包装印务有限公司</t>
  </si>
  <si>
    <r>
      <rPr>
        <sz val="12"/>
        <rFont val="宋体"/>
        <charset val="134"/>
      </rPr>
      <t>衡环评〔</t>
    </r>
    <r>
      <rPr>
        <sz val="12"/>
        <rFont val="Calibri"/>
        <charset val="134"/>
      </rPr>
      <t>2012</t>
    </r>
    <r>
      <rPr>
        <sz val="12"/>
        <rFont val="宋体"/>
        <charset val="134"/>
      </rPr>
      <t>〕</t>
    </r>
    <r>
      <rPr>
        <sz val="12"/>
        <rFont val="Calibri"/>
        <charset val="134"/>
      </rPr>
      <t xml:space="preserve">131 </t>
    </r>
    <r>
      <rPr>
        <sz val="12"/>
        <rFont val="宋体"/>
        <charset val="134"/>
      </rPr>
      <t>号</t>
    </r>
  </si>
  <si>
    <t>91430422696213337K001Y</t>
  </si>
  <si>
    <t>衡阳市科德工程机械制造有限公司</t>
  </si>
  <si>
    <r>
      <rPr>
        <sz val="12"/>
        <rFont val="宋体"/>
        <charset val="134"/>
      </rPr>
      <t>衡环评〔</t>
    </r>
    <r>
      <rPr>
        <sz val="12"/>
        <rFont val="Calibri"/>
        <charset val="134"/>
      </rPr>
      <t>2012</t>
    </r>
    <r>
      <rPr>
        <sz val="12"/>
        <rFont val="宋体"/>
        <charset val="134"/>
      </rPr>
      <t>〕</t>
    </r>
    <r>
      <rPr>
        <sz val="12"/>
        <rFont val="Calibri"/>
        <charset val="134"/>
      </rPr>
      <t xml:space="preserve">044 </t>
    </r>
    <r>
      <rPr>
        <sz val="12"/>
        <rFont val="宋体"/>
        <charset val="134"/>
      </rPr>
      <t>号</t>
    </r>
  </si>
  <si>
    <t>914304225889660673001X</t>
  </si>
  <si>
    <t>衡阳市茗添家居有限公司</t>
  </si>
  <si>
    <t>91430406587020632M001U</t>
  </si>
  <si>
    <t>衡阳市清辉食品有限公司</t>
  </si>
  <si>
    <r>
      <rPr>
        <sz val="12"/>
        <rFont val="宋体"/>
        <charset val="134"/>
      </rPr>
      <t>南环评〔</t>
    </r>
    <r>
      <rPr>
        <sz val="12"/>
        <rFont val="Calibri"/>
        <charset val="134"/>
      </rPr>
      <t>2017</t>
    </r>
    <r>
      <rPr>
        <sz val="12"/>
        <rFont val="宋体"/>
        <charset val="134"/>
      </rPr>
      <t>〕</t>
    </r>
    <r>
      <rPr>
        <sz val="12"/>
        <rFont val="Calibri"/>
        <charset val="134"/>
      </rPr>
      <t>2</t>
    </r>
    <r>
      <rPr>
        <sz val="12"/>
        <rFont val="宋体"/>
        <charset val="134"/>
      </rPr>
      <t>号</t>
    </r>
  </si>
  <si>
    <t>91430422MA4L4CW52T001U</t>
  </si>
  <si>
    <t>衡阳市威航电商服务有限公司</t>
  </si>
  <si>
    <t>91430405MA4L46KW0A001X</t>
  </si>
  <si>
    <t>衡阳市湘恒星电子科技有限公司</t>
  </si>
  <si>
    <r>
      <rPr>
        <sz val="12"/>
        <rFont val="宋体"/>
        <charset val="134"/>
      </rPr>
      <t>清环评〔</t>
    </r>
    <r>
      <rPr>
        <sz val="12"/>
        <rFont val="Calibri"/>
        <charset val="134"/>
      </rPr>
      <t>2020</t>
    </r>
    <r>
      <rPr>
        <sz val="12"/>
        <rFont val="宋体"/>
        <charset val="134"/>
      </rPr>
      <t>〕</t>
    </r>
    <r>
      <rPr>
        <sz val="12"/>
        <rFont val="Calibri"/>
        <charset val="134"/>
      </rPr>
      <t xml:space="preserve">51 </t>
    </r>
    <r>
      <rPr>
        <sz val="12"/>
        <rFont val="宋体"/>
        <charset val="134"/>
      </rPr>
      <t>号</t>
    </r>
  </si>
  <si>
    <t>91430422MA4R77LN8H001X</t>
  </si>
  <si>
    <t>衡阳市兴东气体有限公司</t>
  </si>
  <si>
    <t>91430422694046766M001X</t>
  </si>
  <si>
    <t>衡阳市旭辉电子科技有限公司</t>
  </si>
  <si>
    <r>
      <rPr>
        <sz val="12"/>
        <rFont val="宋体"/>
        <charset val="134"/>
      </rPr>
      <t>衡环评〔</t>
    </r>
    <r>
      <rPr>
        <sz val="12"/>
        <rFont val="Calibri"/>
        <charset val="134"/>
      </rPr>
      <t>2012</t>
    </r>
    <r>
      <rPr>
        <sz val="12"/>
        <rFont val="宋体"/>
        <charset val="134"/>
      </rPr>
      <t>〕</t>
    </r>
    <r>
      <rPr>
        <sz val="12"/>
        <rFont val="Calibri"/>
        <charset val="134"/>
      </rPr>
      <t xml:space="preserve">032 </t>
    </r>
    <r>
      <rPr>
        <sz val="12"/>
        <rFont val="宋体"/>
        <charset val="134"/>
      </rPr>
      <t>号</t>
    </r>
  </si>
  <si>
    <t>91430422698565045N001X</t>
  </si>
  <si>
    <t>衡阳市迅泰服饰有限公司</t>
  </si>
  <si>
    <t>衡阳市艺达木艺家具有限公司</t>
  </si>
  <si>
    <r>
      <rPr>
        <sz val="12"/>
        <rFont val="宋体"/>
        <charset val="134"/>
      </rPr>
      <t>衡环评〔</t>
    </r>
    <r>
      <rPr>
        <sz val="12"/>
        <rFont val="Calibri"/>
        <charset val="134"/>
      </rPr>
      <t>2012</t>
    </r>
    <r>
      <rPr>
        <sz val="12"/>
        <rFont val="宋体"/>
        <charset val="134"/>
      </rPr>
      <t>〕</t>
    </r>
    <r>
      <rPr>
        <sz val="12"/>
        <rFont val="Calibri"/>
        <charset val="134"/>
      </rPr>
      <t xml:space="preserve">39 </t>
    </r>
    <r>
      <rPr>
        <sz val="12"/>
        <rFont val="宋体"/>
        <charset val="134"/>
      </rPr>
      <t>号</t>
    </r>
  </si>
  <si>
    <t>91430422561709140K001W</t>
  </si>
  <si>
    <t>衡阳市中穗农业发展有限公司</t>
  </si>
  <si>
    <r>
      <rPr>
        <sz val="12"/>
        <rFont val="宋体"/>
        <charset val="134"/>
      </rPr>
      <t>衡环评〔</t>
    </r>
    <r>
      <rPr>
        <sz val="12"/>
        <rFont val="Calibri"/>
        <charset val="134"/>
      </rPr>
      <t>2015</t>
    </r>
    <r>
      <rPr>
        <sz val="12"/>
        <rFont val="宋体"/>
        <charset val="134"/>
      </rPr>
      <t>〕</t>
    </r>
    <r>
      <rPr>
        <sz val="12"/>
        <rFont val="Calibri"/>
        <charset val="134"/>
      </rPr>
      <t xml:space="preserve">076 </t>
    </r>
    <r>
      <rPr>
        <sz val="12"/>
        <rFont val="宋体"/>
        <charset val="134"/>
      </rPr>
      <t>号</t>
    </r>
  </si>
  <si>
    <t>91430422079184251J001Z</t>
  </si>
  <si>
    <t>衡阳市众创达服饰有限公司</t>
  </si>
  <si>
    <t>衡阳双胞胎饲料有限公司</t>
  </si>
  <si>
    <r>
      <rPr>
        <sz val="12"/>
        <rFont val="宋体"/>
        <charset val="134"/>
      </rPr>
      <t>衡环评〔</t>
    </r>
    <r>
      <rPr>
        <sz val="12"/>
        <rFont val="Calibri"/>
        <charset val="134"/>
      </rPr>
      <t>2012</t>
    </r>
    <r>
      <rPr>
        <sz val="12"/>
        <rFont val="宋体"/>
        <charset val="134"/>
      </rPr>
      <t>〕</t>
    </r>
    <r>
      <rPr>
        <sz val="12"/>
        <rFont val="Calibri"/>
        <charset val="134"/>
      </rPr>
      <t xml:space="preserve">067 </t>
    </r>
    <r>
      <rPr>
        <sz val="12"/>
        <rFont val="宋体"/>
        <charset val="134"/>
      </rPr>
      <t>号</t>
    </r>
  </si>
  <si>
    <t>91430422588968580A001X</t>
  </si>
  <si>
    <t>衡阳鑫特配电设备制造有限公司</t>
  </si>
  <si>
    <t>手续正在办理中</t>
  </si>
  <si>
    <t>91430422MA4L5HUE2A001Y</t>
  </si>
  <si>
    <t>衡阳旭丰新型材料有限公司</t>
  </si>
  <si>
    <t>914304220682234979001W</t>
  </si>
  <si>
    <t>衡阳云联管道有限公司</t>
  </si>
  <si>
    <r>
      <rPr>
        <sz val="12"/>
        <rFont val="宋体"/>
        <charset val="134"/>
      </rPr>
      <t>清环评〔</t>
    </r>
    <r>
      <rPr>
        <sz val="12"/>
        <rFont val="Calibri"/>
        <charset val="134"/>
      </rPr>
      <t>2020</t>
    </r>
    <r>
      <rPr>
        <sz val="12"/>
        <rFont val="宋体"/>
        <charset val="134"/>
      </rPr>
      <t>〕</t>
    </r>
    <r>
      <rPr>
        <sz val="12"/>
        <rFont val="Calibri"/>
        <charset val="134"/>
      </rPr>
      <t xml:space="preserve">27 </t>
    </r>
    <r>
      <rPr>
        <sz val="12"/>
        <rFont val="宋体"/>
        <charset val="134"/>
      </rPr>
      <t>号</t>
    </r>
  </si>
  <si>
    <t>91430422MA4R2Q5J8C001W</t>
  </si>
  <si>
    <t>衡阳振利橡胶股份有限公司</t>
  </si>
  <si>
    <r>
      <rPr>
        <sz val="12"/>
        <rFont val="宋体"/>
        <charset val="134"/>
      </rPr>
      <t>衡环评〔</t>
    </r>
    <r>
      <rPr>
        <sz val="12"/>
        <rFont val="Calibri"/>
        <charset val="134"/>
      </rPr>
      <t>2012</t>
    </r>
    <r>
      <rPr>
        <sz val="12"/>
        <rFont val="宋体"/>
        <charset val="134"/>
      </rPr>
      <t>〕</t>
    </r>
    <r>
      <rPr>
        <sz val="12"/>
        <rFont val="Calibri"/>
        <charset val="134"/>
      </rPr>
      <t xml:space="preserve">047 </t>
    </r>
    <r>
      <rPr>
        <sz val="12"/>
        <rFont val="宋体"/>
        <charset val="134"/>
      </rPr>
      <t>号</t>
    </r>
  </si>
  <si>
    <t>9143040066167327XX001Y</t>
  </si>
  <si>
    <t>衡阳卓创物资贸易有限公司</t>
  </si>
  <si>
    <t>湖南奥鑫机械有限公司</t>
  </si>
  <si>
    <r>
      <rPr>
        <sz val="12"/>
        <rFont val="宋体"/>
        <charset val="134"/>
      </rPr>
      <t>衡清环审字〔</t>
    </r>
    <r>
      <rPr>
        <sz val="12"/>
        <rFont val="Calibri"/>
        <charset val="134"/>
      </rPr>
      <t>2020</t>
    </r>
    <r>
      <rPr>
        <sz val="12"/>
        <rFont val="宋体"/>
        <charset val="134"/>
      </rPr>
      <t>〕</t>
    </r>
    <r>
      <rPr>
        <sz val="12"/>
        <rFont val="Calibri"/>
        <charset val="134"/>
      </rPr>
      <t xml:space="preserve">12 </t>
    </r>
    <r>
      <rPr>
        <sz val="12"/>
        <rFont val="宋体"/>
        <charset val="134"/>
      </rPr>
      <t>号</t>
    </r>
  </si>
  <si>
    <t>91430422MA4PJGPT0Y001X</t>
  </si>
  <si>
    <t>湖南帛汉电子有限公司</t>
  </si>
  <si>
    <r>
      <rPr>
        <sz val="12"/>
        <rFont val="宋体"/>
        <charset val="134"/>
      </rPr>
      <t>清环评〔</t>
    </r>
    <r>
      <rPr>
        <sz val="12"/>
        <rFont val="Calibri"/>
        <charset val="134"/>
      </rPr>
      <t>2020</t>
    </r>
    <r>
      <rPr>
        <sz val="12"/>
        <rFont val="宋体"/>
        <charset val="134"/>
      </rPr>
      <t>〕</t>
    </r>
    <r>
      <rPr>
        <sz val="12"/>
        <rFont val="Calibri"/>
        <charset val="134"/>
      </rPr>
      <t>1</t>
    </r>
    <r>
      <rPr>
        <sz val="12"/>
        <rFont val="宋体"/>
        <charset val="134"/>
      </rPr>
      <t>号</t>
    </r>
  </si>
  <si>
    <t>91430422MA4Q767074001X</t>
  </si>
  <si>
    <t>湖南楚怀建材有限公司</t>
  </si>
  <si>
    <t>衡环评[2012]034号</t>
  </si>
  <si>
    <t>湖南大三湘茶油股份有限公司</t>
  </si>
  <si>
    <r>
      <rPr>
        <sz val="12"/>
        <rFont val="宋体"/>
        <charset val="134"/>
      </rPr>
      <t>南环评〔</t>
    </r>
    <r>
      <rPr>
        <sz val="12"/>
        <rFont val="Calibri"/>
        <charset val="134"/>
      </rPr>
      <t>2017</t>
    </r>
    <r>
      <rPr>
        <sz val="12"/>
        <rFont val="宋体"/>
        <charset val="134"/>
      </rPr>
      <t>〕</t>
    </r>
    <r>
      <rPr>
        <sz val="12"/>
        <rFont val="Calibri"/>
        <charset val="134"/>
      </rPr>
      <t xml:space="preserve">24 </t>
    </r>
    <r>
      <rPr>
        <sz val="12"/>
        <rFont val="宋体"/>
        <charset val="134"/>
      </rPr>
      <t>号</t>
    </r>
  </si>
  <si>
    <t>914304006940386002001Z</t>
  </si>
  <si>
    <t>湖南大世节能科技实业有限公司</t>
  </si>
  <si>
    <t>衡环评〔2015〕035 号</t>
  </si>
  <si>
    <t>91430422096045982P001X</t>
  </si>
  <si>
    <t>湖南高致精工机械有限公司</t>
  </si>
  <si>
    <r>
      <rPr>
        <sz val="12"/>
        <rFont val="宋体"/>
        <charset val="134"/>
      </rPr>
      <t>衡环评〔</t>
    </r>
    <r>
      <rPr>
        <sz val="12"/>
        <rFont val="Calibri"/>
        <charset val="134"/>
      </rPr>
      <t>2018</t>
    </r>
    <r>
      <rPr>
        <sz val="12"/>
        <rFont val="宋体"/>
        <charset val="134"/>
      </rPr>
      <t>〕</t>
    </r>
    <r>
      <rPr>
        <sz val="12"/>
        <rFont val="Calibri"/>
        <charset val="134"/>
      </rPr>
      <t xml:space="preserve">020 </t>
    </r>
    <r>
      <rPr>
        <sz val="12"/>
        <rFont val="宋体"/>
        <charset val="134"/>
      </rPr>
      <t>号</t>
    </r>
  </si>
  <si>
    <t>91430422MA4M3A5XX1001W</t>
  </si>
  <si>
    <t>湖南后云金属科技有限公司</t>
  </si>
  <si>
    <t>正在办理</t>
  </si>
  <si>
    <t>91430422MA4RYRD6XE001W</t>
  </si>
  <si>
    <t>湖南金源服饰制造有限公司</t>
  </si>
  <si>
    <t>91430422MA4REK0P4H001Z</t>
  </si>
  <si>
    <t>湖南美康光电有限公司</t>
  </si>
  <si>
    <r>
      <rPr>
        <sz val="12"/>
        <rFont val="宋体"/>
        <charset val="134"/>
      </rPr>
      <t>衡清环审字〔</t>
    </r>
    <r>
      <rPr>
        <sz val="12"/>
        <rFont val="Calibri"/>
        <charset val="134"/>
      </rPr>
      <t>2021</t>
    </r>
    <r>
      <rPr>
        <sz val="12"/>
        <rFont val="宋体"/>
        <charset val="134"/>
      </rPr>
      <t>〕</t>
    </r>
    <r>
      <rPr>
        <sz val="12"/>
        <rFont val="Calibri"/>
        <charset val="134"/>
      </rPr>
      <t xml:space="preserve">20 </t>
    </r>
    <r>
      <rPr>
        <sz val="12"/>
        <rFont val="宋体"/>
        <charset val="134"/>
      </rPr>
      <t>号</t>
    </r>
  </si>
  <si>
    <t>914419003150540542002X</t>
  </si>
  <si>
    <t>湖南沛桐鞋业有限公司</t>
  </si>
  <si>
    <r>
      <rPr>
        <sz val="12"/>
        <rFont val="宋体"/>
        <charset val="134"/>
      </rPr>
      <t>南环评〔</t>
    </r>
    <r>
      <rPr>
        <sz val="12"/>
        <rFont val="Calibri"/>
        <charset val="134"/>
      </rPr>
      <t>2017</t>
    </r>
    <r>
      <rPr>
        <sz val="12"/>
        <rFont val="宋体"/>
        <charset val="134"/>
      </rPr>
      <t>〕</t>
    </r>
    <r>
      <rPr>
        <sz val="12"/>
        <rFont val="Calibri"/>
        <charset val="134"/>
      </rPr>
      <t>3</t>
    </r>
    <r>
      <rPr>
        <sz val="12"/>
        <rFont val="宋体"/>
        <charset val="134"/>
      </rPr>
      <t>号</t>
    </r>
  </si>
  <si>
    <t>91430422MA4L32TF2R001W</t>
  </si>
  <si>
    <t>湖南千姿服饰有限公司</t>
  </si>
  <si>
    <t>否， 登记表无需开展验收</t>
  </si>
  <si>
    <t>91430422MA4L5QNLXA001W</t>
  </si>
  <si>
    <t>湖南前鑫管业有限公司</t>
  </si>
  <si>
    <r>
      <rPr>
        <sz val="12"/>
        <rFont val="宋体"/>
        <charset val="134"/>
      </rPr>
      <t>衡环评〔</t>
    </r>
    <r>
      <rPr>
        <sz val="12"/>
        <rFont val="Calibri"/>
        <charset val="134"/>
      </rPr>
      <t>2012</t>
    </r>
    <r>
      <rPr>
        <sz val="12"/>
        <rFont val="宋体"/>
        <charset val="134"/>
      </rPr>
      <t>〕</t>
    </r>
    <r>
      <rPr>
        <sz val="12"/>
        <rFont val="Calibri"/>
        <charset val="134"/>
      </rPr>
      <t xml:space="preserve">138 </t>
    </r>
    <r>
      <rPr>
        <sz val="12"/>
        <rFont val="宋体"/>
        <charset val="134"/>
      </rPr>
      <t>号、衡环评〔</t>
    </r>
    <r>
      <rPr>
        <sz val="12"/>
        <rFont val="Calibri"/>
        <charset val="134"/>
      </rPr>
      <t>2015</t>
    </r>
    <r>
      <rPr>
        <sz val="12"/>
        <rFont val="宋体"/>
        <charset val="134"/>
      </rPr>
      <t>〕</t>
    </r>
    <r>
      <rPr>
        <sz val="12"/>
        <rFont val="Calibri"/>
        <charset val="134"/>
      </rPr>
      <t xml:space="preserve">162 </t>
    </r>
    <r>
      <rPr>
        <sz val="12"/>
        <rFont val="宋体"/>
        <charset val="134"/>
      </rPr>
      <t>号、衡环评〔</t>
    </r>
    <r>
      <rPr>
        <sz val="12"/>
        <rFont val="Calibri"/>
        <charset val="134"/>
      </rPr>
      <t>2017</t>
    </r>
    <r>
      <rPr>
        <sz val="12"/>
        <rFont val="宋体"/>
        <charset val="134"/>
      </rPr>
      <t>〕</t>
    </r>
    <r>
      <rPr>
        <sz val="12"/>
        <rFont val="Calibri"/>
        <charset val="134"/>
      </rPr>
      <t xml:space="preserve">041 </t>
    </r>
    <r>
      <rPr>
        <sz val="12"/>
        <rFont val="宋体"/>
        <charset val="134"/>
      </rPr>
      <t>号</t>
    </r>
  </si>
  <si>
    <t>91430422582794647H001X</t>
  </si>
  <si>
    <t>湖南三易精工科技有限公司</t>
  </si>
  <si>
    <t>91430422MA4P8HFF5F001X</t>
  </si>
  <si>
    <t>湖南森丰生物科技有限公司</t>
  </si>
  <si>
    <t>湖南森香木业有限公司</t>
  </si>
  <si>
    <r>
      <rPr>
        <sz val="12"/>
        <rFont val="宋体"/>
        <charset val="134"/>
      </rPr>
      <t>衡环评〔</t>
    </r>
    <r>
      <rPr>
        <sz val="12"/>
        <rFont val="Calibri"/>
        <charset val="134"/>
      </rPr>
      <t>2013</t>
    </r>
    <r>
      <rPr>
        <sz val="12"/>
        <rFont val="宋体"/>
        <charset val="134"/>
      </rPr>
      <t>〕</t>
    </r>
    <r>
      <rPr>
        <sz val="12"/>
        <rFont val="Calibri"/>
        <charset val="134"/>
      </rPr>
      <t xml:space="preserve">013 </t>
    </r>
    <r>
      <rPr>
        <sz val="12"/>
        <rFont val="宋体"/>
        <charset val="134"/>
      </rPr>
      <t>号</t>
    </r>
  </si>
  <si>
    <t>91430422580902704E001Q</t>
  </si>
  <si>
    <t>湖南省特种设备检验检测研究院衡阳分院检验基地</t>
  </si>
  <si>
    <t>衡环评【2014】061号</t>
  </si>
  <si>
    <t>湖南斯科生物技术有限公司</t>
  </si>
  <si>
    <t>湖南泰丰离合器有限公司</t>
  </si>
  <si>
    <r>
      <rPr>
        <sz val="12"/>
        <rFont val="宋体"/>
        <charset val="134"/>
      </rPr>
      <t>衡环评〔</t>
    </r>
    <r>
      <rPr>
        <sz val="12"/>
        <rFont val="Calibri"/>
        <charset val="134"/>
      </rPr>
      <t>2012</t>
    </r>
    <r>
      <rPr>
        <sz val="12"/>
        <rFont val="宋体"/>
        <charset val="134"/>
      </rPr>
      <t>〕</t>
    </r>
    <r>
      <rPr>
        <sz val="12"/>
        <rFont val="Calibri"/>
        <charset val="134"/>
      </rPr>
      <t xml:space="preserve">049 </t>
    </r>
    <r>
      <rPr>
        <sz val="12"/>
        <rFont val="宋体"/>
        <charset val="134"/>
      </rPr>
      <t>号</t>
    </r>
  </si>
  <si>
    <t>91430422750632437R001X</t>
  </si>
  <si>
    <t>湖南天伦泵业股份有限公司</t>
  </si>
  <si>
    <t>91430400MA4L2RBB8M001Y</t>
  </si>
  <si>
    <t>湖南心恋家纸业有限公司</t>
  </si>
  <si>
    <r>
      <rPr>
        <sz val="12"/>
        <rFont val="宋体"/>
        <charset val="134"/>
      </rPr>
      <t>南环评〔</t>
    </r>
    <r>
      <rPr>
        <sz val="12"/>
        <rFont val="Calibri"/>
        <charset val="134"/>
      </rPr>
      <t>2016</t>
    </r>
    <r>
      <rPr>
        <sz val="12"/>
        <rFont val="宋体"/>
        <charset val="134"/>
      </rPr>
      <t>〕</t>
    </r>
    <r>
      <rPr>
        <sz val="12"/>
        <rFont val="Calibri"/>
        <charset val="134"/>
      </rPr>
      <t xml:space="preserve">49 </t>
    </r>
    <r>
      <rPr>
        <sz val="12"/>
        <rFont val="宋体"/>
        <charset val="134"/>
      </rPr>
      <t>号</t>
    </r>
  </si>
  <si>
    <t>91430400MA4L30KY5G001P</t>
  </si>
  <si>
    <t>湖南医友医疗科技有限公司</t>
  </si>
  <si>
    <r>
      <rPr>
        <sz val="12"/>
        <rFont val="宋体"/>
        <charset val="134"/>
      </rPr>
      <t>衡环评〔</t>
    </r>
    <r>
      <rPr>
        <sz val="12"/>
        <rFont val="Calibri"/>
        <charset val="134"/>
      </rPr>
      <t>2015</t>
    </r>
    <r>
      <rPr>
        <sz val="12"/>
        <rFont val="宋体"/>
        <charset val="134"/>
      </rPr>
      <t>〕</t>
    </r>
    <r>
      <rPr>
        <sz val="12"/>
        <rFont val="Calibri"/>
        <charset val="134"/>
      </rPr>
      <t xml:space="preserve">100 </t>
    </r>
    <r>
      <rPr>
        <sz val="12"/>
        <rFont val="宋体"/>
        <charset val="134"/>
      </rPr>
      <t>号</t>
    </r>
  </si>
  <si>
    <t>91430422338522746E001W</t>
  </si>
  <si>
    <t>湖南中汉快递服务有限公司衡阳分公司</t>
  </si>
  <si>
    <t xml:space="preserve">   是</t>
  </si>
  <si>
    <t>不需办理</t>
  </si>
  <si>
    <t>湖南中科光电有限公司</t>
  </si>
  <si>
    <r>
      <rPr>
        <sz val="12"/>
        <rFont val="宋体"/>
        <charset val="134"/>
      </rPr>
      <t>衡环评〔</t>
    </r>
    <r>
      <rPr>
        <sz val="12"/>
        <rFont val="Calibri"/>
        <charset val="134"/>
      </rPr>
      <t>2012</t>
    </r>
    <r>
      <rPr>
        <sz val="12"/>
        <rFont val="宋体"/>
        <charset val="134"/>
      </rPr>
      <t>〕</t>
    </r>
    <r>
      <rPr>
        <sz val="12"/>
        <rFont val="Calibri"/>
        <charset val="134"/>
      </rPr>
      <t xml:space="preserve">017 </t>
    </r>
    <r>
      <rPr>
        <sz val="12"/>
        <rFont val="宋体"/>
        <charset val="134"/>
      </rPr>
      <t>号</t>
    </r>
  </si>
  <si>
    <t>91430422MA4M328C5C001Y</t>
  </si>
  <si>
    <t>湖南中翔标签有限公司</t>
  </si>
  <si>
    <r>
      <rPr>
        <sz val="12"/>
        <rFont val="Calibri"/>
        <charset val="134"/>
      </rPr>
      <t xml:space="preserve">2013 </t>
    </r>
    <r>
      <rPr>
        <sz val="12"/>
        <rFont val="宋体"/>
        <charset val="134"/>
      </rPr>
      <t>年</t>
    </r>
    <r>
      <rPr>
        <sz val="12"/>
        <rFont val="Calibri"/>
        <charset val="134"/>
      </rPr>
      <t xml:space="preserve"> 7</t>
    </r>
    <r>
      <rPr>
        <sz val="12"/>
        <rFont val="宋体"/>
        <charset val="134"/>
      </rPr>
      <t>月</t>
    </r>
    <r>
      <rPr>
        <sz val="12"/>
        <rFont val="Calibri"/>
        <charset val="134"/>
      </rPr>
      <t xml:space="preserve"> 3 </t>
    </r>
    <r>
      <rPr>
        <sz val="12"/>
        <rFont val="宋体"/>
        <charset val="134"/>
      </rPr>
      <t>日评审意见</t>
    </r>
  </si>
  <si>
    <t>914304225827913317001W</t>
  </si>
  <si>
    <t>湖南中轩科技有限公司</t>
  </si>
  <si>
    <t>特变电工云集电气有限公司</t>
  </si>
  <si>
    <r>
      <rPr>
        <sz val="12"/>
        <rFont val="宋体"/>
        <charset val="134"/>
      </rPr>
      <t>南环评〔</t>
    </r>
    <r>
      <rPr>
        <sz val="12"/>
        <rFont val="Calibri"/>
        <charset val="134"/>
      </rPr>
      <t>2019</t>
    </r>
    <r>
      <rPr>
        <sz val="12"/>
        <rFont val="宋体"/>
        <charset val="134"/>
      </rPr>
      <t>〕</t>
    </r>
    <r>
      <rPr>
        <sz val="12"/>
        <rFont val="Calibri"/>
        <charset val="134"/>
      </rPr>
      <t xml:space="preserve">11 </t>
    </r>
    <r>
      <rPr>
        <sz val="12"/>
        <rFont val="宋体"/>
        <charset val="134"/>
      </rPr>
      <t>号、清环评〔</t>
    </r>
    <r>
      <rPr>
        <sz val="12"/>
        <rFont val="Calibri"/>
        <charset val="134"/>
      </rPr>
      <t>2020</t>
    </r>
    <r>
      <rPr>
        <sz val="12"/>
        <rFont val="宋体"/>
        <charset val="134"/>
      </rPr>
      <t>〕</t>
    </r>
    <r>
      <rPr>
        <sz val="12"/>
        <rFont val="Calibri"/>
        <charset val="134"/>
      </rPr>
      <t xml:space="preserve">28 </t>
    </r>
    <r>
      <rPr>
        <sz val="12"/>
        <rFont val="宋体"/>
        <charset val="134"/>
      </rPr>
      <t>号、清环评〔</t>
    </r>
    <r>
      <rPr>
        <sz val="12"/>
        <rFont val="Calibri"/>
        <charset val="134"/>
      </rPr>
      <t>2020</t>
    </r>
    <r>
      <rPr>
        <sz val="12"/>
        <rFont val="宋体"/>
        <charset val="134"/>
      </rPr>
      <t>〕</t>
    </r>
    <r>
      <rPr>
        <sz val="12"/>
        <rFont val="Calibri"/>
        <charset val="134"/>
      </rPr>
      <t xml:space="preserve">29 </t>
    </r>
    <r>
      <rPr>
        <sz val="12"/>
        <rFont val="宋体"/>
        <charset val="134"/>
      </rPr>
      <t>号</t>
    </r>
  </si>
  <si>
    <t>91430400553031050Q001W</t>
  </si>
  <si>
    <t>特变电工云集高压开关有限公司</t>
  </si>
  <si>
    <t>清环评[2020]29号</t>
  </si>
  <si>
    <t>91430422MA4QJ6KA7P001W</t>
  </si>
  <si>
    <t>天津大桥焊材集团衡阳焊接材料有限公司</t>
  </si>
  <si>
    <r>
      <rPr>
        <sz val="12"/>
        <rFont val="宋体"/>
        <charset val="134"/>
      </rPr>
      <t>衡环评〔</t>
    </r>
    <r>
      <rPr>
        <sz val="12"/>
        <rFont val="Calibri"/>
        <charset val="134"/>
      </rPr>
      <t>2012</t>
    </r>
    <r>
      <rPr>
        <sz val="12"/>
        <rFont val="宋体"/>
        <charset val="134"/>
      </rPr>
      <t>〕</t>
    </r>
    <r>
      <rPr>
        <sz val="12"/>
        <rFont val="Calibri"/>
        <charset val="134"/>
      </rPr>
      <t xml:space="preserve">32 </t>
    </r>
    <r>
      <rPr>
        <sz val="12"/>
        <rFont val="宋体"/>
        <charset val="134"/>
      </rPr>
      <t>号</t>
    </r>
  </si>
  <si>
    <t>91430422774496943X001W</t>
  </si>
  <si>
    <t>衡阳宏星机械制造厂</t>
  </si>
  <si>
    <t>衡南县三塘工业园内</t>
  </si>
  <si>
    <r>
      <rPr>
        <sz val="10.5"/>
        <rFont val="宋体"/>
        <charset val="134"/>
      </rPr>
      <t>南环评</t>
    </r>
    <r>
      <rPr>
        <sz val="10.5"/>
        <rFont val="Times New Roman"/>
        <charset val="134"/>
      </rPr>
      <t>[2018]64</t>
    </r>
    <r>
      <rPr>
        <sz val="10.5"/>
        <rFont val="宋体"/>
        <charset val="134"/>
      </rPr>
      <t>号</t>
    </r>
  </si>
  <si>
    <t>已验收</t>
  </si>
  <si>
    <t>已备案</t>
  </si>
  <si>
    <t>91430422053880814M001Y</t>
  </si>
  <si>
    <t>衡南同心圆果仁食品有限公司</t>
  </si>
  <si>
    <r>
      <rPr>
        <sz val="10.5"/>
        <rFont val="宋体"/>
        <charset val="134"/>
      </rPr>
      <t>衡环评</t>
    </r>
    <r>
      <rPr>
        <sz val="10.5"/>
        <rFont val="Times New Roman"/>
        <charset val="134"/>
      </rPr>
      <t>[2016]023</t>
    </r>
    <r>
      <rPr>
        <sz val="10.5"/>
        <rFont val="宋体"/>
        <charset val="134"/>
      </rPr>
      <t>号</t>
    </r>
  </si>
  <si>
    <t>914304220580442680001W</t>
  </si>
  <si>
    <t>湖南伟利食品股份有限公司</t>
  </si>
  <si>
    <r>
      <rPr>
        <sz val="10.5"/>
        <rFont val="宋体"/>
        <charset val="134"/>
      </rPr>
      <t>衡环评</t>
    </r>
    <r>
      <rPr>
        <sz val="10.5"/>
        <rFont val="Times New Roman"/>
        <charset val="134"/>
      </rPr>
      <t>[2016]062</t>
    </r>
    <r>
      <rPr>
        <sz val="10.5"/>
        <rFont val="宋体"/>
        <charset val="134"/>
      </rPr>
      <t>号</t>
    </r>
  </si>
  <si>
    <t>91430400776766142E001Y</t>
  </si>
  <si>
    <t>湖南省展望生物科技发展有限公司</t>
  </si>
  <si>
    <r>
      <rPr>
        <sz val="10.5"/>
        <rFont val="宋体"/>
        <charset val="134"/>
      </rPr>
      <t>衡环评</t>
    </r>
    <r>
      <rPr>
        <sz val="10.5"/>
        <rFont val="Times New Roman"/>
        <charset val="134"/>
      </rPr>
      <t>[2015]104</t>
    </r>
    <r>
      <rPr>
        <sz val="10.5"/>
        <rFont val="宋体"/>
        <charset val="134"/>
      </rPr>
      <t>号</t>
    </r>
  </si>
  <si>
    <t>91430400707285214A001Z</t>
  </si>
  <si>
    <t>衡阳市韶峰喷雾器有限公司</t>
  </si>
  <si>
    <r>
      <rPr>
        <sz val="10.5"/>
        <rFont val="宋体"/>
        <charset val="134"/>
      </rPr>
      <t>衡环评</t>
    </r>
    <r>
      <rPr>
        <sz val="10.5"/>
        <rFont val="Times New Roman"/>
        <charset val="134"/>
      </rPr>
      <t>[2015]034</t>
    </r>
    <r>
      <rPr>
        <sz val="10.5"/>
        <rFont val="宋体"/>
        <charset val="134"/>
      </rPr>
      <t>号</t>
    </r>
  </si>
  <si>
    <t>914304005576315472001Y</t>
  </si>
  <si>
    <t>衡阳市芳维食品有限责任公司</t>
  </si>
  <si>
    <r>
      <rPr>
        <sz val="10.5"/>
        <rFont val="宋体"/>
        <charset val="134"/>
      </rPr>
      <t>南环评</t>
    </r>
    <r>
      <rPr>
        <sz val="10.5"/>
        <rFont val="Times New Roman"/>
        <charset val="134"/>
      </rPr>
      <t>[2018]55</t>
    </r>
    <r>
      <rPr>
        <sz val="10.5"/>
        <rFont val="宋体"/>
        <charset val="134"/>
      </rPr>
      <t>号</t>
    </r>
  </si>
  <si>
    <t>914304220726278495001X</t>
  </si>
  <si>
    <t>衡阳美怡佳食品有限公司</t>
  </si>
  <si>
    <r>
      <rPr>
        <sz val="10.5"/>
        <rFont val="宋体"/>
        <charset val="134"/>
      </rPr>
      <t>衡环评</t>
    </r>
    <r>
      <rPr>
        <sz val="10.5"/>
        <rFont val="Times New Roman"/>
        <charset val="134"/>
      </rPr>
      <t>[2017]019</t>
    </r>
    <r>
      <rPr>
        <sz val="10.5"/>
        <rFont val="宋体"/>
        <charset val="134"/>
      </rPr>
      <t>号</t>
    </r>
  </si>
  <si>
    <t>914304225910390023001Z</t>
  </si>
  <si>
    <t>衡阳市道安特筑路材料有限公司</t>
  </si>
  <si>
    <r>
      <rPr>
        <sz val="10.5"/>
        <rFont val="宋体"/>
        <charset val="134"/>
      </rPr>
      <t>衡环评</t>
    </r>
    <r>
      <rPr>
        <sz val="10.5"/>
        <rFont val="Times New Roman"/>
        <charset val="134"/>
      </rPr>
      <t>[2014]049</t>
    </r>
    <r>
      <rPr>
        <sz val="10.5"/>
        <rFont val="宋体"/>
        <charset val="134"/>
      </rPr>
      <t>号</t>
    </r>
  </si>
  <si>
    <t>91430422MA4PB0E81J001Q</t>
  </si>
  <si>
    <t>湖南广盛源医药科技有限公司</t>
  </si>
  <si>
    <r>
      <rPr>
        <sz val="10.5"/>
        <rFont val="宋体"/>
        <charset val="134"/>
      </rPr>
      <t>清环评</t>
    </r>
    <r>
      <rPr>
        <sz val="10.5"/>
        <rFont val="Times New Roman"/>
        <charset val="134"/>
      </rPr>
      <t xml:space="preserve">[2019]6 </t>
    </r>
    <r>
      <rPr>
        <sz val="10.5"/>
        <rFont val="宋体"/>
        <charset val="134"/>
      </rPr>
      <t>号</t>
    </r>
  </si>
  <si>
    <t>91430408559518978F001X</t>
  </si>
  <si>
    <t>湖南金林食品科技责任有限公司</t>
  </si>
  <si>
    <r>
      <rPr>
        <sz val="10.5"/>
        <rFont val="宋体"/>
        <charset val="134"/>
      </rPr>
      <t>衡环评</t>
    </r>
    <r>
      <rPr>
        <sz val="10.5"/>
        <rFont val="Times New Roman"/>
        <charset val="134"/>
      </rPr>
      <t>[2014]084</t>
    </r>
    <r>
      <rPr>
        <sz val="10.5"/>
        <rFont val="宋体"/>
        <charset val="134"/>
      </rPr>
      <t>号</t>
    </r>
  </si>
  <si>
    <t>衡阳哉建机械制造有限公司</t>
  </si>
  <si>
    <t>已批复， 无文号</t>
  </si>
  <si>
    <t>湖南千福门业有限公司</t>
  </si>
  <si>
    <r>
      <rPr>
        <sz val="10.5"/>
        <rFont val="宋体"/>
        <charset val="134"/>
      </rPr>
      <t>南环评</t>
    </r>
    <r>
      <rPr>
        <sz val="10.5"/>
        <rFont val="Times New Roman"/>
        <charset val="134"/>
      </rPr>
      <t xml:space="preserve">[2019]8 </t>
    </r>
    <r>
      <rPr>
        <sz val="10.5"/>
        <rFont val="宋体"/>
        <charset val="134"/>
      </rPr>
      <t>号</t>
    </r>
  </si>
  <si>
    <t>二期尚未建成</t>
  </si>
  <si>
    <t>91430422077167124W001X</t>
  </si>
  <si>
    <t>衡阳市中豪塑料制品有限公司</t>
  </si>
  <si>
    <r>
      <rPr>
        <sz val="10.5"/>
        <rFont val="宋体"/>
        <charset val="134"/>
      </rPr>
      <t>南环评</t>
    </r>
    <r>
      <rPr>
        <sz val="10.5"/>
        <rFont val="Times New Roman"/>
        <charset val="134"/>
      </rPr>
      <t>[2018]65</t>
    </r>
    <r>
      <rPr>
        <sz val="10.5"/>
        <rFont val="宋体"/>
        <charset val="134"/>
      </rPr>
      <t>号</t>
    </r>
  </si>
  <si>
    <t>91430422599411462T001Z</t>
  </si>
  <si>
    <t>衡阳市源瑞家居建材有限公司</t>
  </si>
  <si>
    <r>
      <rPr>
        <sz val="10.5"/>
        <rFont val="宋体"/>
        <charset val="134"/>
      </rPr>
      <t>衡环评</t>
    </r>
    <r>
      <rPr>
        <sz val="10.5"/>
        <rFont val="Times New Roman"/>
        <charset val="134"/>
      </rPr>
      <t>[2017]042</t>
    </r>
    <r>
      <rPr>
        <sz val="10.5"/>
        <rFont val="宋体"/>
        <charset val="134"/>
      </rPr>
      <t>号</t>
    </r>
  </si>
  <si>
    <t>91430407066379383P001W</t>
  </si>
  <si>
    <t>衡南艾迪智能科技研发中心</t>
  </si>
  <si>
    <t>衡清环审字〔2023〕17号</t>
  </si>
  <si>
    <t>否，项目正在建设中</t>
  </si>
  <si>
    <t>项目正在建设中</t>
  </si>
  <si>
    <t>衡南县三塘镇四季香榨油坊</t>
  </si>
  <si>
    <t>衡清环审字〔2023〕15号</t>
  </si>
  <si>
    <t>衡阳市美艺工艺品厂</t>
  </si>
  <si>
    <t>衡清环审字〔2023〕16号</t>
  </si>
  <si>
    <t>湖南远吉包装材料有限公司</t>
  </si>
  <si>
    <t>衡清环审字〔2023〕14号</t>
  </si>
  <si>
    <t>衡阳市顺昌印务有限公司</t>
  </si>
  <si>
    <t>衡清环审字〔2023〕10号</t>
  </si>
  <si>
    <t>衡阳市澳柯美塑胶科技有限公司</t>
  </si>
  <si>
    <t>衡清环审字〔2023〕11号</t>
  </si>
  <si>
    <t>衡阳鑫楚泓报废汽车回收拆解有限公司</t>
  </si>
  <si>
    <t>衡清环审字〔2023〕7号</t>
  </si>
  <si>
    <t>衡清环审字〔2023〕1号</t>
  </si>
  <si>
    <t>正在开展中</t>
  </si>
  <si>
    <t>衡阳铭泰环保科技有限公司</t>
  </si>
  <si>
    <t>衡清环审字〔2023〕2号</t>
  </si>
  <si>
    <t>91430422MA7M2H8Y69001Y</t>
  </si>
  <si>
    <t>衡阳绿源再生资源回收有限公司</t>
  </si>
  <si>
    <t>衡清环审字〔2023〕3号</t>
  </si>
  <si>
    <r>
      <rPr>
        <sz val="10.5"/>
        <color rgb="FF333333"/>
        <rFont val="Microsoft YaHei"/>
        <charset val="134"/>
      </rPr>
      <t>9143042257860947XC001Q</t>
    </r>
  </si>
  <si>
    <t>规划环评批复编号</t>
  </si>
  <si>
    <t>规划环评落实情况</t>
  </si>
  <si>
    <t>环境影响跟踪评价开展情况</t>
  </si>
  <si>
    <t>规划环评批复要求</t>
  </si>
  <si>
    <t>批复落实情况</t>
  </si>
  <si>
    <r>
      <rPr>
        <sz val="14"/>
        <rFont val="仿宋_GB2312"/>
        <charset val="134"/>
      </rPr>
      <t>2023年衡南产业开发区生2022年衡南产业开发区生产总值：</t>
    </r>
    <r>
      <rPr>
        <sz val="14"/>
        <color rgb="FFFF0000"/>
        <rFont val="仿宋_GB2312"/>
        <charset val="134"/>
      </rPr>
      <t>58.48</t>
    </r>
    <r>
      <rPr>
        <sz val="14"/>
        <rFont val="仿宋_GB2312"/>
        <charset val="134"/>
      </rPr>
      <t>亿元产总值：</t>
    </r>
    <r>
      <rPr>
        <sz val="14"/>
        <color rgb="FFFF0000"/>
        <rFont val="仿宋_GB2312"/>
        <charset val="134"/>
      </rPr>
      <t>58.48亿元</t>
    </r>
    <r>
      <rPr>
        <sz val="14"/>
        <rFont val="仿宋_GB2312"/>
        <charset val="134"/>
      </rPr>
      <t xml:space="preserve">
</t>
    </r>
  </si>
  <si>
    <r>
      <rPr>
        <sz val="12"/>
        <rFont val="宋体"/>
        <charset val="134"/>
        <scheme val="minor"/>
      </rPr>
      <t>湘环评[20</t>
    </r>
    <r>
      <rPr>
        <sz val="12"/>
        <rFont val="宋体"/>
        <charset val="134"/>
      </rPr>
      <t>12</t>
    </r>
    <r>
      <rPr>
        <sz val="12"/>
        <rFont val="宋体"/>
        <charset val="134"/>
      </rPr>
      <t>]</t>
    </r>
    <r>
      <rPr>
        <sz val="12"/>
        <rFont val="宋体"/>
        <charset val="134"/>
      </rPr>
      <t>136</t>
    </r>
    <r>
      <rPr>
        <sz val="12"/>
        <rFont val="宋体"/>
        <charset val="134"/>
      </rPr>
      <t>号</t>
    </r>
  </si>
  <si>
    <t>云集工业集中区位于衡南县县城西侧，紧邻县城建设用地。集中区规划四至范围东靠鸿业路，西至云湘路，南到黄金路(蒋家塘路)，北至临滨路，近期(至2015年)规划面积为360ha，远期(至2020年)规划面积为599.19ha。集中区规划主导产业定位为电子信息、高端装备制造、农特产品精深加工致力于打造湘南片区具有一定产业优勢和特色的工业中心，集中区规划工业用地31301ha(一类工业用地251.S8ha，二类工业用地61，43ha)，占规划区总建设用地的52.24％;公共设施用地46.0a，占7.5％:仓储用地6.96ha，占1109％;对外交通用地17ha，占0.28％;道路广场用地65.74ha，占10.92％;市政公用设施用地148ha，占1.92％、绿地26.97ha，占5.0％居住用地56.28ha，占9.38％</t>
  </si>
  <si>
    <t>衡南高新技术开发区域基本按照规衡南高新技术开发区域基本按照规划环评中产业定位、规划布局、用地要求等落实开展，严格控制建设用地面积，2018 年产业开发区核准园区面积 454.22hm2，实际开发过程中部分企业建设于园区2018 核准范围外，2022 年省发改委重新核准园区范围，调整园区边界，将园区核准范围外已开发地块和三塘片区划入园区范围。2022年根据土地清查结果核定面积603.15hm2，随着园区不断的发展，基本已形成以得意精密电子、中科光电为代表的 IT 电子业产业集群；以特变电工、天津大桥为代表的装备制造集群；以沛桐鞋业、千姿服饰业为代表的轻纺加工业集群。现状产业布局与规划基本相符，园区实际产业定位与原规划环评产业定位基本一致。</t>
  </si>
  <si>
    <t>园区于2023年6月委托湖南省国际工程咨询中心有限公司开展《衡南产业开发区环境影响跟踪评价报告书》，于2023年6月29日取得湖南省生态环境厅《关于衡南产业开发区环境影响跟踪评价工作意见的函》（湘环评函〔2023〕30号），跟踪评价范围已包括三塘片区，园区已实施完成环境影响跟踪评价工作。</t>
  </si>
  <si>
    <t>园区管委会要本着开发建设与生态环境保护并重的原则，科学规划，合理布局，高起点、高标准建设好工业集中区在工业集中区后续规划建设工作中，应着重做好以下工作，进一步优化规划布局，严格按照功能区划进行开发建设，处理好工业集中区内部各功能组团间以及工业集中区与南岳机场、衡南县城的关系，在工业集中区边界以及集中区内工业区与居民安置区、工业区与配套服务区之间进行绿化隔离带建设，确保功能区划明确、产业相对集中，生态环境优良，避免功能区相互干扰影响。以衡云快速干道为界，集中区西部云衡片区布置机械轻工工业组团、仓储物流组团;集中区东部兴云片区自西向东依次布置机械轻工工业组团、电子工业组团;在距离县城生活居住敏感点附近只允许布置一类工业，已建的安置小区和廉租房周边布置一类工业并设置绿色离带，防止工业生产对县城环境居住区生活环境产生不利影响;按管委会承诺调整集中区拟建新糖埠村西片拆迁安置小区的选址，不纳入工业集中区规划范围集中区紧邻拟建南岳机场、应做好其内企业建设布局。</t>
  </si>
  <si>
    <t>衡南高新技术产业开发区按要求科学规划布局，并严格按照功能区划和环评报告书提出的调整建议进行有序开发建设。园区用地布局、功能区划等基本按规划环评及批文要求进行开发。</t>
  </si>
  <si>
    <t>严格行集中区项目准入制度，入区项目选址必须符合集中区总体发展规划、用地规划、环保规划及主导产业定位要求，不得引进国家明令淘汰和禁止发展的能耗物耗高环境污染严重、不符合产业政策的建设项目;集中区内主要发展一类工业企业，限制二类工业企业进入，禁止引进和发展三类工业、已建三类工业企业应限期退出;严禁涉重金属、废水排放量大，水型污染物较复杂、废气污染严重企业进入集中区;集中区内控制涉及高架排放源的项目进入，确需建设高架排放源的企业，其排气筒高度需满足南岳机场相关净空和控高要求。管委会和地方环保行政主管部门必须按照报告书提出的“企业准入条件一览表”做好项目的招商把关，在入区项目前期和建设期，必须严格执行建设项目环境影响评价和“三同时”制度，其排污浓度、总量必须满足达标排放和总量控制要求，并推行清洁生产工艺，从源头防治污染;加强对规划区内企业的环境监管，对已建项目按报告书要求进行清理、淘，确保符合产业政策和环保“三同时”管理要求。结合机场建设规划，对集中区内已建的衡阳鸿茂冶炼有限公司在机场建成运营前退出。</t>
  </si>
  <si>
    <t>园区严格执行入园企业准入制度，入区项目选址符合集中区总体发展规划、用地规划、环保规划及主导产业定位要求，未引进不得引进国家明令淘汰和禁止发展的能耗物耗高环境污染严重、不符合产业政策的建设项目；集中区内主要发展一类工业企业，限制二类工业企业进入，禁止引进和发展三类工业、已建三类工业企业已限期退出；未引进严禁涉重金属、废水排放量大，水型污染物较复杂、废气污染严重企业进入集中区入园；集中区未引进涉及高架排放源的企业；管委会按照报告书提出的“企业准入条件一览表”做好企业的招商把关，在入区企业前期和建设期，严格执行建设项目环境影响评价和“三同时”制度，其排污浓度、总量满足控制要求，并推行清洁生产工艺，从源头防治污染；园区管理部门强化了对园区内企业的环境监管，清退了衡阳鸿茂冶炼有限公司。</t>
  </si>
  <si>
    <t>加快完善工业集中区水污染防治基础设施配套建设。集中区排水实施雨污分流，截污、排污管网必须与道路建设及区城开发同步进行，根据工业集中区的发展及污水产生量，及时规划实施县城污水处理厂的扩建工程，确保工业废水纳入集中污水处理厂进行有效处理;远期考虑单独设置集中区污水厂。在园区与集中污水处理厂对接完成前，园区内应限制引进水型污染企业。</t>
  </si>
  <si>
    <t>衡南高新技术产业开发区排水实施雨污分流，园区污水处理依托衡南县污水处理厂，园区集中污水处理厂基本建设完成，已投产运行。</t>
  </si>
  <si>
    <t>加强集中区大气污染控制。集中区生活用能以燃气为主，不得燃煤;工业用能以电能为主，限制以煤作为主要生产用能的企业进入，集中区内禁止使用高硫、中硫原煤及重油。建立园区清洁生产管理考核机制，加强生产工艺研究与技术改进，以达标排放为前提从源头进一步削减气型污染物排放，减轻高架点源和低空面源污染影响。涉及气型污染的企业必须远南岳机场航班起降方向，避免影响机场运行。</t>
  </si>
  <si>
    <t>严控大气污染，积极推广清洁能源，开发区按要求生活用能以燃气为主，不得燃煤；工业用能以电能为主，限制以煤作为主要生产用能的企业进入，建有园区清洁生产管理考核机制，加强生产工艺研究与技术改进，减轻高架点源和低空面源污染影响。</t>
  </si>
  <si>
    <t>做好工业集中区内工业固体废物和生活垃圾的分类收集转运、综合利用和无害化处理，建立统一的固废收集、存、运输、综合利用和安全处置的运营管理体系。推行清洁生产，减少固体废物产生量;加强固体废物的资源化进程，提高综合利用率规范固体废物处理措施，对工业企业产生固体废物特别是危险废应按国家有关规定综合利用或妥善处置，严防二次污染。</t>
  </si>
  <si>
    <t>开发区采取工业固体废物和生活垃圾分类收集、转运、综合利用和安全处置；规范固体废物处理措施，对工业企业产生的固体废物特别是危险固废按国家有关规定综合利用或妥善处置。</t>
  </si>
  <si>
    <t>工业集中区要建立专职环境监督管理机构，建立健全环境风险事故防范措施和应急预案，严防环境风险事故发生。</t>
  </si>
  <si>
    <t>开发区建立了专职环境监督管理机构，2021年、2023年分别编制了应急预案并备案，同时建立了环境风险事故应急物资库，按应急预案要求进行演练，频次1次/年。</t>
  </si>
  <si>
    <t>按工业集中区各园区的开发规划统筹制定折迁安置方案落实移民生产生活安置措施，安置区建设应符合衡南县县城总体规划和南岳机场控规相关要求，防止移民再次安置和次生环境题。集中区内除已建安置区和廉租房外，不得再设置生活居住设施。</t>
  </si>
  <si>
    <t>开发区制定了拆迁安置方案，并妥善落实移民生产生活安置措施，无移民再次安置和次生环境问题。</t>
  </si>
  <si>
    <t>做好建设期的生态保护和水土保持工作。工业集中区开发建设过程中，土石方开挖、堆存及回填要实施围挡、护坡等措施，裸露地及时恢复植被，防止水土流失，杜绝施工建设对地表水体的污染。加强集中区的景观设计建设，确保空港区景观协调。</t>
  </si>
  <si>
    <t>已落实开发区做好各类工地建设期的生态保护和水土保持工作。各施工工地设置围挡，喷雾降尘等措施。并对园区进行了景观设计。</t>
  </si>
  <si>
    <t>加强区域环境综合整治，改善环境质量，地方政府和环保部门应加强新区环保管理，综合开发区建成区改造，限期整改污染物超标排放企业；对沩水流量实施合理调配，积极开辟第二水源，有效解决沩江的水质水量性缺水问题，确保枯水期流量能满足水及纳污需要；严格排水管理，控制污染物总量，采取有效激励措施，鼓励企业尽量做到一水多用，串联复用；严格控制区域氨氮污染物排放总量，对氨氮排放量达的企业，在沩江枯水期进行行政性限制或停产。</t>
  </si>
  <si>
    <t>依照《沩水流域综合治理三年行动计划（2018-2020）》对沩水进行治理。</t>
  </si>
  <si>
    <t>污染物总量控制:近期:S0260t/a、NOX15t/a;COD40t/a，
NH3-N50t/a;远期:S0280t/a、NOX 20t/a，COD750t/a，NH3-N 100t/a。总量指标纳入当地环保部门总量控制管理。</t>
  </si>
  <si>
    <t>划定规划范围近期为2011年~2015年，远期为2016年~2020年。2023年产业开发区污染物排放量满足远期控制指标SO280t/a、NOX 20t/a，COD750t/a，NH3-N 100t/a。</t>
  </si>
  <si>
    <t>园区环境管理与“三线一单”的管控要求（逐条列明）</t>
  </si>
  <si>
    <t>园区环境管理与“三线一单”的管控要求落实情况（如不符合，在备注中说明情况）</t>
  </si>
  <si>
    <t>上一年新增企业数量</t>
  </si>
  <si>
    <t>上一年清退企业数量</t>
  </si>
  <si>
    <t>上一年新增项目环评批复数量</t>
  </si>
  <si>
    <t>上一年项目环评审批与园区规划环评符合性（如不符合，在备注中说明情况）</t>
  </si>
  <si>
    <t>备注</t>
  </si>
  <si>
    <t>（1）空间布局约束</t>
  </si>
  <si>
    <t>符合</t>
  </si>
  <si>
    <t>涉及气型污染的企业必须远离南岳机场航班起降方向</t>
  </si>
  <si>
    <t>涉及气型污染的企业主要为布设在云集大道一侧，远离南岳机场航班起降方向。</t>
  </si>
  <si>
    <t>禁止引进和发展三类工业，已建此类工业企业应限期退出。严禁涉重金属、废水排放量大、水型污染物较复杂、废气污染严重的企业进入。</t>
  </si>
  <si>
    <t>工业集中园区内现引进企业为电子信息、高端装备制造、农特产品精深加工为主，未引进采掘、冶金等有严重干扰和污染的三类工业；产业开发区内企业主要以气型污染企业为主，气型污染物主要为粉尘、有机废气等，无废气污染严重企业入驻。涉水企业主要为产生生活污水及水型污染物简单、水量小的企业。</t>
  </si>
  <si>
    <t>控制涉及高架排放源的项目进入，涉及气型污染的企业必须远离南岳机场航班起降方向。限制以煤作为主要生产用能的企业进入。</t>
  </si>
  <si>
    <t>产业开发区入驻的气型污染企业，需要设排气筒的，排气筒高度最高为15m，园区内无15m以上排气筒。</t>
  </si>
  <si>
    <t>进一步优化规划布局和功能区设置，妥善处理好工业、居民安置、配套服务等各功能组团的关系，确保新区功能区划明确、产业相对集中、生态环境优良。</t>
  </si>
  <si>
    <t>园区内安置小区和廉租房周围布置为一类工业并设置了绿化隔离；在园区边界、工业区与配套服务区之间设置了绿化隔离带</t>
  </si>
  <si>
    <t>（2）污染物排放管控</t>
  </si>
  <si>
    <t>废水：排水实施雨污分流。
云集片区：工业废水、生活污水依托衡南县县城污水处理厂和新塘埠污水处理厂处理达标后外排至湘江。云集片区只有1个雨水排放口，在蒸湘南路跨湘江大桥处排入湘江。
三塘片区：建设污水处理厂、排水管网等环保公建设施，污水达到污水处理厂接纳标准后由污水管网排入污水处理厂进一步处理后达标排放。</t>
  </si>
  <si>
    <t>废水：排水已实施雨污分流。
云集片区：工业废水、生活污水依托衡南县县城污水处理厂和新塘埠污水处理厂处理达标后外排至湘江。云集片区只有1个雨水排放口，在蒸湘南路跨湘江大桥处排入湘江。
三塘片区：建设园区排水管网等环保公建设施，正在建设三塘片区污水处理设施用于处理园艺路以北的废水；三塘片区废水进三塘镇污水处理厂处理达标后排放。</t>
  </si>
  <si>
    <t>废气：加强生产工艺研究与技术改进，以达标排放为前提从源头进一步削减气型污染物排放，减轻高架点源和低空面源污染影响。确需建设高架排放源的企业，其排气筒高度需满足南岳机场相关净空和控高要求。强化末端治理，加快推进工业涂装、包装印刷、沥青搅拌等行业企业VOCs治理，确保达标排放。交通运输设备制造、汽车制造、工程机械制造和家具制造行业全面实施油性漆改水性漆，减少VOCs 产生量。园区水泥和钢铁等行业及涉锅炉大气污染物排放应满足《湖南省生态环境厅关于执行污染物特别排放限值（第一批）的公告》的要求。</t>
  </si>
  <si>
    <t>园区内仅衡阳市振利橡胶有限公司列入《2020 年挥发性有机物综合整治工作方案》（湖南省生态环境厅）中名单内，企业已采取VOCs 治理措施并设置了治理台账，污染物可达标排放。现区内交通运输设备制造、汽车制造、工程机械制造和家具制造企业大部分已采用水性漆。</t>
  </si>
  <si>
    <t>固废：做好集中区内工业固体废物和生活垃圾的分类收集、转运、综合利用和无害化处理。建立统一的固废的收集、贮存、运输、综合利用和安全处置的运营管理体系。推行清洁生产，减少固体废物产生量；加强固体废物的资源化进程，提高综合利用率；规范固体废物处理措施，对工业固体废物特别是危险固废应按国家有关规定综合利用或妥善处置，严防二次污染。</t>
  </si>
  <si>
    <t>园区企业工业固废实行固废分类管理制度、固体废物申报登记制度，危险废物的收集、运输、利用、处理处置实施许可证制度，实现了对固体废物从产生、收集、运输、贮存、利用、处置处理的全过程管理，企业危险固废均委托有资质单位进行运输处置，工业企业产生固体废物均已综合利用或妥善处置。</t>
  </si>
  <si>
    <t>园区水泥和钢铁等行业及涉锅炉大气污染物排放应满足《湖南省生态环境厅关于执行污染物特别排放限值（第一批）的公 告》、《湖南省生态环境厅关于执行污染物特别排放限值（第二批）的公告》的要求。
园区应建立健全环境风险防控体系，严格落实《衡南产业开发区突发环境事件应急预案》中提出的各项环境风险事故防范措施，严防环境风险事故发生，提高应急处置能力。</t>
  </si>
  <si>
    <t>园区核准范围内无钢铁行业企业。水泥企业满足《湖南省生态环境厅关于执行污染物特别排放限值（第一批）的公告》、《湖南省生态环境厅关于执行污染物特别排放限值（第二批）的公告》的要求。</t>
  </si>
  <si>
    <t>（3）环境风险防控</t>
  </si>
  <si>
    <t>园区应建立健全环境风险防控体系，严格落实《衡南产业开发区突发环境事件应急预案》中提出的各项环境风险事故防范措施，严防环境风险事故发生，提高应急处置能力。</t>
  </si>
  <si>
    <t>园区管委会已根据园区内各企业存在的环境风险物质以及可能发生的突发环境事件类型储备足够数量的个人防护设施以及其他救护设备，定期开展应急演练，落实环境风险事故防范措施。</t>
  </si>
  <si>
    <t>园区可能发生突发环境事件的污染物排放企业，生产、储存、运输、使用危险化学品的企业，产生、收集、贮存、运输、利用、处置危险废物的企业等应当编制和实施环境应急预案；鼓励其他企业制定单独的环境应急预案，或在突发事件应急预案中制定环境应急预案专章，并备案。</t>
  </si>
  <si>
    <t>园区可能发生突发环境事件的污染物排放企业均已编制突发环境事件应急预案并备案， 区内无集中的危险废物经营单位。</t>
  </si>
  <si>
    <t>建设用地土壤风险防控：严格污染地块准入管理。加强对建设用地土壤环境状况调查、风险评估和污染地块治理与修复的监管。</t>
  </si>
  <si>
    <t>高新区重点发展电子信息、高端装备制造、农特产品精深加工，园区严格执行产业和环境准入，禁止发展能耗物耗高、环境污染严重、不符合产业政策的建设项目，禁止新建涉重工业企业，新建大气污染严重的项目；严格控制重金属类污染物和持久性有机污染物等有毒有害物质排放的项目。高新区内无遗留土壤污染地块。</t>
  </si>
  <si>
    <t>农用地风险防控：划定农用地土壤环境质量类别，加大农用地保护力度，禁止在优先保护类耕地集中区域新建有色金属冶炼、有色金属矿采选、化工、电解锰、电镀、制革、石油加工、农药生产、危险废物经营等行业企业。制定实施受污染耕地安全利用方案，采取农艺调控、化学阻控、替代种植等措施，降低农产品重金属超标风险。</t>
  </si>
  <si>
    <t>园区未在优先保护类耕地集中区域新建有色金属冶炼、有色金属矿采选、化工、电解  锰、电镀、制革、石油加工、农药生产、危险废物经营等行业企业。</t>
  </si>
  <si>
    <t>（4）资源开发效率要求</t>
  </si>
  <si>
    <t>能源：高新区生活用能以燃气为主，不得燃煤；工业用能以电能为主，集中区内禁止使用高硫、中硫原煤及重油。提高区域能源利用效率，提升区域产业发展水平。到2025年，单位GDP能耗当量值为0.415吨标煤/万元。单位增加值能耗预测值为0.323吨标煤/万元。</t>
  </si>
  <si>
    <t>2023年，高新区生活用能以燃气为主，无燃煤；工业用能以电能为主，无使用高硫、中硫原煤及重油的企业。</t>
  </si>
  <si>
    <t>水资源：落实水资源消耗总量和强度双控行动，2025年，衡南县用水总量4.9369亿立方米，万元工业增加值用水量比2020年下降（%）12.0；</t>
  </si>
  <si>
    <t>衡南产业开发区的取水源为衡南县一水厂，能满足产业开发区的取水规模；生产过程中严格采取节水措施，淘汰落后的用水技术、工艺、产品和设备，开展了高耗水工业行业节水技术改造，开展了水平衡测试和用水效率评估，大力推广工业水循环利用，实施最严格水资源管理制度考核，突出用水总量和强度控制目标。衡南产业开发区无大型用水企业，用水量较小，符合水资源开发利用指标。</t>
  </si>
  <si>
    <t>土地资源：提高土地使用效率和节约集约程度，高新区工业用地固定资产投入强度250万元/亩，工业用地地均税收15万元/亩。严格执行土地使用标准，工业项目投资强度执行《湖南省建设用地指标》（2020版）十二等区域控制指标要求。</t>
  </si>
  <si>
    <t>园区合理分配企业占地，提高土地使用效率和节约集约程度。严格执行土地使用标准，工业项目投资强度执行《湖南省建设用地指标》（2020版）十二等区域控制指标要求。</t>
  </si>
  <si>
    <t>上年度各企业主要污染物排放情况（t/a）</t>
  </si>
  <si>
    <t>是否符合排污许可证核定总量</t>
  </si>
  <si>
    <t>公司名称</t>
  </si>
  <si>
    <t>二氧化硫</t>
  </si>
  <si>
    <t>氮氧化物</t>
  </si>
  <si>
    <t>挥发性有机物</t>
  </si>
  <si>
    <t>化学需氧量</t>
  </si>
  <si>
    <t>氨氮</t>
  </si>
  <si>
    <t>其他（根据园区实际情况补充）</t>
  </si>
  <si>
    <t>滨捷机电科技（湖南） 有限公司</t>
  </si>
  <si>
    <t>间接排放，仅生活污水</t>
  </si>
  <si>
    <t>间接排放</t>
  </si>
  <si>
    <t>合计</t>
  </si>
  <si>
    <t>环保督察问题数量（件）</t>
  </si>
  <si>
    <t>已完成整改数量（件）</t>
  </si>
  <si>
    <t>未完成整改数量（件）</t>
  </si>
  <si>
    <t>环境问题投诉数量（件）</t>
  </si>
  <si>
    <t>环保督查问题及整改情况</t>
  </si>
  <si>
    <t>园区接收环境问题投诉及投诉反馈整改情况</t>
  </si>
  <si>
    <t>环保督察问题</t>
  </si>
  <si>
    <t>环保督察级别</t>
  </si>
  <si>
    <t>督察整改情况</t>
  </si>
  <si>
    <t>是否完成整改（如未完成，在备注中说明情况）</t>
  </si>
  <si>
    <t>受理环境问题投诉</t>
  </si>
  <si>
    <t>投诉受理平台</t>
  </si>
  <si>
    <t>投诉整改情况</t>
  </si>
  <si>
    <t>衡阳双胞胎饲料厂附近有一块几千平方米的空地，堆满了厂区的生活垃圾、建筑垃圾及废料</t>
  </si>
  <si>
    <t>环境监管及区域环保督查</t>
  </si>
  <si>
    <t>已完成环境整治</t>
  </si>
  <si>
    <t>旭丰建材直排搅拌污水和洗砂废水至湘江，湘江沿边的水一半黄色一半清澈，很明显。</t>
  </si>
  <si>
    <t>园区信用评估等级</t>
  </si>
  <si>
    <t>“一园一档”建设是否完成</t>
  </si>
  <si>
    <t>园区第三方治理模式开展情况</t>
  </si>
  <si>
    <t>园区生态环境管理与信用管理办法和细则自评情况</t>
  </si>
  <si>
    <t>合格</t>
  </si>
  <si>
    <t>完成</t>
  </si>
  <si>
    <t>已与第三方签订合同开展治理模式</t>
  </si>
  <si>
    <t>9分，环保合格园区</t>
  </si>
  <si>
    <t>园区纳污水体环境质量达标情况</t>
  </si>
  <si>
    <t>园区管网覆盖率（%）</t>
  </si>
  <si>
    <t>园区污水处理厂规模、工艺及排放标准</t>
  </si>
  <si>
    <t>废水产生企业数量（个）</t>
  </si>
  <si>
    <r>
      <rPr>
        <b/>
        <sz val="14"/>
        <rFont val="仿宋_GB2312"/>
        <charset val="134"/>
      </rPr>
      <t>废水产生量（m</t>
    </r>
    <r>
      <rPr>
        <b/>
        <sz val="14"/>
        <rFont val="宋体"/>
        <charset val="134"/>
      </rPr>
      <t>³</t>
    </r>
    <r>
      <rPr>
        <b/>
        <sz val="14"/>
        <rFont val="仿宋_GB2312"/>
        <charset val="134"/>
      </rPr>
      <t>/a）</t>
    </r>
  </si>
  <si>
    <r>
      <rPr>
        <b/>
        <sz val="14"/>
        <rFont val="仿宋_GB2312"/>
        <charset val="134"/>
      </rPr>
      <t>废水排放量（m</t>
    </r>
    <r>
      <rPr>
        <b/>
        <sz val="14"/>
        <rFont val="宋体"/>
        <charset val="134"/>
      </rPr>
      <t>³</t>
    </r>
    <r>
      <rPr>
        <b/>
        <sz val="14"/>
        <rFont val="仿宋_GB2312"/>
        <charset val="134"/>
      </rPr>
      <t>/a）</t>
    </r>
  </si>
  <si>
    <t>废水在线监测设备安装情况</t>
  </si>
  <si>
    <t>废水集中处理情况</t>
  </si>
  <si>
    <t>园区雨水管网覆盖率（%）</t>
  </si>
  <si>
    <t>园区外排污水达标情况</t>
  </si>
  <si>
    <t>年度废水主要污染物排放总量（t/a）</t>
  </si>
  <si>
    <t>涉一类污染物生产企业车间排放口达标及在线监测情况</t>
  </si>
  <si>
    <t>“双源”地下水监测建设情况及监测结果</t>
  </si>
  <si>
    <t>排污口下游最近断面监测断面名称</t>
  </si>
  <si>
    <t>断面类型（国控、省控、市控）</t>
  </si>
  <si>
    <t>所在水体名称</t>
  </si>
  <si>
    <t>所在流域</t>
  </si>
  <si>
    <t>水功能区划</t>
  </si>
  <si>
    <t>达标率（%）</t>
  </si>
  <si>
    <t>超标因子</t>
  </si>
  <si>
    <t>最大超标倍数</t>
  </si>
  <si>
    <t>已安装在线监测设备企业数量（个）</t>
  </si>
  <si>
    <t>需安装而未安装在线监测设备企业数量
（个）</t>
  </si>
  <si>
    <t>工业废水集中处理率（%）</t>
  </si>
  <si>
    <t>生活污水集中处理率（%）</t>
  </si>
  <si>
    <t>污水监测点名称</t>
  </si>
  <si>
    <t>排放标准</t>
  </si>
  <si>
    <t>自动在线监控达标率（%）</t>
  </si>
  <si>
    <t>超标天数</t>
  </si>
  <si>
    <t>入河排污口名称</t>
  </si>
  <si>
    <t>是否有入河排污口审核手续</t>
  </si>
  <si>
    <t>入河排污口经度</t>
  </si>
  <si>
    <t>入河排污口纬度</t>
  </si>
  <si>
    <t>新塘铺断面</t>
  </si>
  <si>
    <t>自动监测断面</t>
  </si>
  <si>
    <t>湘江</t>
  </si>
  <si>
    <t>长江流域</t>
  </si>
  <si>
    <t>Ⅲ</t>
  </si>
  <si>
    <t>无</t>
  </si>
  <si>
    <r>
      <t>设计规模为20000m</t>
    </r>
    <r>
      <rPr>
        <vertAlign val="superscript"/>
        <sz val="12"/>
        <rFont val="宋体"/>
        <charset val="134"/>
      </rPr>
      <t>3</t>
    </r>
    <r>
      <rPr>
        <sz val="12"/>
        <rFont val="宋体"/>
        <charset val="134"/>
      </rPr>
      <t>/d，实际处理水量约为20000m</t>
    </r>
    <r>
      <rPr>
        <vertAlign val="superscript"/>
        <sz val="12"/>
        <rFont val="宋体"/>
        <charset val="134"/>
      </rPr>
      <t>3</t>
    </r>
    <r>
      <rPr>
        <sz val="12"/>
        <rFont val="宋体"/>
        <charset val="134"/>
      </rPr>
      <t>/d。处理工艺为：粗格栅+进水泵房+细格栅+旋流式沉砂池+配水槽+多格缺氧滤池+多格厌氧滤池+好氧池+沉淀池+消毒池，废水排放执行《湖南省城镇污水处理厂主要排放标准》（DB43/T1546-2018）中表一二级标准。</t>
    </r>
  </si>
  <si>
    <t>衡南县污水处理厂</t>
  </si>
  <si>
    <t>《城镇污水处理厂污染物排放标准》（GB18918-2002）一级B标准</t>
  </si>
  <si>
    <t>衡南县污水处理厂总排口</t>
  </si>
  <si>
    <t>有</t>
  </si>
  <si>
    <t xml:space="preserve">112度 39分 45.9秒 </t>
  </si>
  <si>
    <t xml:space="preserve">26度 45分1.2秒 </t>
  </si>
  <si>
    <t>衡南高新技术产业开发区目前无排水涉重企业。</t>
  </si>
  <si>
    <t>目前，园区无“双源”地下水监测。</t>
  </si>
  <si>
    <t>园区大气环境质量达标情况</t>
  </si>
  <si>
    <t>废气排放企业数量</t>
  </si>
  <si>
    <t>废气在线监测设备安装情况</t>
  </si>
  <si>
    <t>未按要求设置废气收集、处理和应急处置设施企业情况</t>
  </si>
  <si>
    <t>园区废气排放达标情况</t>
  </si>
  <si>
    <t>是否园区大气环境监控预警系统</t>
  </si>
  <si>
    <t>是否设置园区VOCs集中治理设施</t>
  </si>
  <si>
    <t>年度废气主要污染物排放总量（t/a）</t>
  </si>
  <si>
    <t>空气监测站建设情况（监测点名称等）</t>
  </si>
  <si>
    <t>上一年大气环境质量监测次数（次）</t>
  </si>
  <si>
    <t>大气功能区划</t>
  </si>
  <si>
    <t>达标率（未达标情况在备注中说明）</t>
  </si>
  <si>
    <t>已安装在线监测设备企业数量
（个）</t>
  </si>
  <si>
    <t>废气排放监测企业数量（个）</t>
  </si>
  <si>
    <t>VOCs</t>
  </si>
  <si>
    <t>其他（根据园区实际情况填写）</t>
  </si>
  <si>
    <t>衡南县</t>
  </si>
  <si>
    <t>《环境空气质量标准》（GB3095-2012）中“二类区”</t>
  </si>
  <si>
    <t>达标</t>
  </si>
  <si>
    <t>园区土壤环境质量达标情况</t>
  </si>
  <si>
    <t>园区污染地块修复情况</t>
  </si>
  <si>
    <t>监测点名称</t>
  </si>
  <si>
    <t>上一年土壤环境质量监测次数（次）</t>
  </si>
  <si>
    <t>是否有需修复的污染地块</t>
  </si>
  <si>
    <t>污染地块名称</t>
  </si>
  <si>
    <t>是否改完成（如未完成，在备注中说明情况）</t>
  </si>
  <si>
    <t>S1：绿源再生资源回收公司厂内
S2：三塘片区外瓦子塘农田</t>
  </si>
  <si>
    <t xml:space="preserve">
</t>
  </si>
  <si>
    <t>应急预案修编及备案情况</t>
  </si>
  <si>
    <t>园区风险建设</t>
  </si>
  <si>
    <t>上一年需备案企业数量（个）</t>
  </si>
  <si>
    <t>上一年已备案企业数量（个）</t>
  </si>
  <si>
    <t>上一年需修编企业数量（个）</t>
  </si>
  <si>
    <t>上一年已修编企业数量（个）</t>
  </si>
  <si>
    <t>园区是否定期开展风险排查</t>
  </si>
  <si>
    <t>定期（每年）组织开展应急演练</t>
  </si>
  <si>
    <t>是否设置风险防控环境应急指挥平台</t>
  </si>
  <si>
    <t>园区环境应急救援物资配备是否完善</t>
  </si>
  <si>
    <t>近一年是否发生重特大环事故或环境污染事件或恶意违法行为等情况</t>
  </si>
  <si>
    <t>是，3月份和9月份各开展1次</t>
  </si>
  <si>
    <t>是，每年一次，2023年10月开展突发环境事件应急演练</t>
  </si>
  <si>
    <t>固体废物产生及处置情况</t>
  </si>
  <si>
    <t>涉危废转移清单企业数量（个）</t>
  </si>
  <si>
    <t>未按要求贮存、处置固体废物企业情况</t>
  </si>
  <si>
    <t>一般工业固体废物（t/a）</t>
  </si>
  <si>
    <t>危险废物（t/a）</t>
  </si>
  <si>
    <t>产生量</t>
  </si>
  <si>
    <t>自行综合利用</t>
  </si>
  <si>
    <t>自行处置</t>
  </si>
  <si>
    <t>委托处理（外售）</t>
  </si>
  <si>
    <t>委托处理</t>
  </si>
  <si>
    <t>均按要求贮存、处置固体废物</t>
  </si>
  <si>
    <t>共计</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</si>
</sst>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_ "/>
  </numFmts>
  <fonts count="58">
    <font>
      <sz val="12"/>
      <name val="宋体"/>
      <charset val="134"/>
    </font>
    <font>
      <b/>
      <sz val="14"/>
      <name val="仿宋_GB2312"/>
      <charset val="134"/>
    </font>
    <font>
      <sz val="11"/>
      <name val="宋体"/>
      <charset val="134"/>
      <scheme val="minor"/>
    </font>
    <font>
      <u/>
      <sz val="11"/>
      <name val="宋体"/>
      <charset val="134"/>
    </font>
    <font>
      <sz val="12"/>
      <color rgb="FFFF0000"/>
      <name val="宋体"/>
      <charset val="134"/>
    </font>
    <font>
      <sz val="10.5"/>
      <name val="宋体"/>
      <charset val="134"/>
    </font>
    <font>
      <sz val="10.5"/>
      <name val="Times New Roman"/>
      <charset val="134"/>
    </font>
    <font>
      <sz val="10"/>
      <name val="Times New Roman"/>
      <charset val="134"/>
    </font>
    <font>
      <sz val="11"/>
      <name val="仿宋_GB2312"/>
      <charset val="134"/>
    </font>
    <font>
      <sz val="10.5"/>
      <name val="Times New Roman"/>
      <charset val="0"/>
    </font>
    <font>
      <sz val="12"/>
      <name val="宋体"/>
      <charset val="134"/>
      <scheme val="minor"/>
    </font>
    <font>
      <b/>
      <sz val="12"/>
      <name val="宋体"/>
      <charset val="134"/>
    </font>
    <font>
      <sz val="10"/>
      <name val="宋体"/>
      <charset val="134"/>
    </font>
    <font>
      <sz val="12"/>
      <color theme="1"/>
      <name val="宋体"/>
      <charset val="134"/>
    </font>
    <font>
      <sz val="12"/>
      <color theme="1"/>
      <name val="Calibri"/>
      <charset val="134"/>
    </font>
    <font>
      <sz val="11"/>
      <color theme="1"/>
      <name val="宋体"/>
      <charset val="134"/>
      <scheme val="minor"/>
    </font>
    <font>
      <u/>
      <sz val="11"/>
      <color theme="1"/>
      <name val="宋体"/>
      <charset val="134"/>
    </font>
    <font>
      <u/>
      <sz val="12"/>
      <color theme="1"/>
      <name val="宋体"/>
      <charset val="134"/>
    </font>
    <font>
      <sz val="11"/>
      <color theme="1"/>
      <name val="宋体"/>
      <charset val="134"/>
    </font>
    <font>
      <sz val="10.5"/>
      <color rgb="FF7030A0"/>
      <name val="Times New Roman"/>
      <charset val="134"/>
    </font>
    <font>
      <u/>
      <sz val="10.5"/>
      <name val="Times New Roman"/>
      <charset val="134"/>
    </font>
    <font>
      <sz val="12"/>
      <name val="仿宋_GB2312"/>
      <charset val="134"/>
    </font>
    <font>
      <b/>
      <sz val="14"/>
      <color rgb="FFFF0000"/>
      <name val="仿宋_GB2312"/>
      <charset val="134"/>
    </font>
    <font>
      <sz val="14"/>
      <name val="仿宋_GB2312"/>
      <charset val="134"/>
    </font>
    <font>
      <sz val="12"/>
      <name val="仿宋"/>
      <charset val="134"/>
    </font>
    <font>
      <sz val="14"/>
      <name val="宋体"/>
      <charset val="134"/>
    </font>
    <font>
      <sz val="11"/>
      <name val="宋体"/>
      <charset val="134"/>
    </font>
    <font>
      <sz val="10.5"/>
      <name val="宋体"/>
      <charset val="134"/>
      <scheme val="minor"/>
    </font>
    <font>
      <sz val="11"/>
      <name val="Calibri"/>
      <charset val="0"/>
    </font>
    <font>
      <sz val="12"/>
      <color rgb="FF000000"/>
      <name val="宋体"/>
      <charset val="134"/>
    </font>
    <font>
      <sz val="12"/>
      <name val="Calibri"/>
      <charset val="134"/>
    </font>
    <font>
      <sz val="12"/>
      <color theme="1"/>
      <name val="仿宋_GB2312"/>
      <charset val="134"/>
    </font>
    <font>
      <sz val="12"/>
      <color theme="1"/>
      <name val="Times New Roman"/>
      <charset val="134"/>
    </font>
    <font>
      <sz val="12"/>
      <color rgb="FF393939"/>
      <name val="Calibri"/>
      <charset val="134"/>
    </font>
    <font>
      <u/>
      <sz val="11"/>
      <color rgb="FF0000FF"/>
      <name val="宋体"/>
      <charset val="134"/>
      <scheme val="minor"/>
    </font>
    <font>
      <u/>
      <sz val="11"/>
      <color rgb="FF800080"/>
      <name val="宋体"/>
      <charset val="134"/>
      <scheme val="minor"/>
    </font>
    <font>
      <sz val="11"/>
      <color indexed="8"/>
      <name val="宋体"/>
      <charset val="134"/>
      <scheme val="minor"/>
    </font>
    <font>
      <sz val="11"/>
      <color rgb="FFFF0000"/>
      <name val="宋体"/>
      <charset val="134"/>
      <scheme val="minor"/>
    </font>
    <font>
      <b/>
      <sz val="18"/>
      <color theme="3"/>
      <name val="宋体"/>
      <charset val="134"/>
      <scheme val="minor"/>
    </font>
    <font>
      <i/>
      <sz val="11"/>
      <color rgb="FF7F7F7F"/>
      <name val="宋体"/>
      <charset val="134"/>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134"/>
      <scheme val="minor"/>
    </font>
    <font>
      <b/>
      <sz val="11"/>
      <color rgb="FF3F3F3F"/>
      <name val="宋体"/>
      <charset val="134"/>
      <scheme val="minor"/>
    </font>
    <font>
      <b/>
      <sz val="11"/>
      <color rgb="FFFA7D00"/>
      <name val="宋体"/>
      <charset val="134"/>
      <scheme val="minor"/>
    </font>
    <font>
      <b/>
      <sz val="11"/>
      <color rgb="FFFFFFFF"/>
      <name val="宋体"/>
      <charset val="134"/>
      <scheme val="minor"/>
    </font>
    <font>
      <sz val="11"/>
      <color rgb="FFFA7D00"/>
      <name val="宋体"/>
      <charset val="134"/>
      <scheme val="minor"/>
    </font>
    <font>
      <b/>
      <sz val="11"/>
      <color theme="1"/>
      <name val="宋体"/>
      <charset val="134"/>
      <scheme val="minor"/>
    </font>
    <font>
      <sz val="11"/>
      <color rgb="FF006100"/>
      <name val="宋体"/>
      <charset val="134"/>
      <scheme val="minor"/>
    </font>
    <font>
      <sz val="11"/>
      <color rgb="FF9C0006"/>
      <name val="宋体"/>
      <charset val="134"/>
      <scheme val="minor"/>
    </font>
    <font>
      <sz val="11"/>
      <color rgb="FF9C6500"/>
      <name val="宋体"/>
      <charset val="134"/>
      <scheme val="minor"/>
    </font>
    <font>
      <sz val="11"/>
      <color theme="0"/>
      <name val="宋体"/>
      <charset val="134"/>
      <scheme val="minor"/>
    </font>
    <font>
      <sz val="11"/>
      <color indexed="8"/>
      <name val="宋体"/>
      <charset val="134"/>
    </font>
    <font>
      <b/>
      <sz val="14"/>
      <name val="宋体"/>
      <charset val="134"/>
    </font>
    <font>
      <vertAlign val="superscript"/>
      <sz val="12"/>
      <name val="宋体"/>
      <charset val="134"/>
    </font>
    <font>
      <sz val="14"/>
      <color rgb="FFFF0000"/>
      <name val="仿宋_GB2312"/>
      <charset val="134"/>
    </font>
    <font>
      <sz val="10.5"/>
      <color rgb="FF333333"/>
      <name val="Microsoft YaHei"/>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4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thin">
        <color auto="1"/>
      </top>
      <bottom/>
      <diagonal/>
    </border>
    <border>
      <left style="medium">
        <color auto="1"/>
      </left>
      <right/>
      <top style="medium">
        <color auto="1"/>
      </top>
      <bottom style="thin">
        <color auto="1"/>
      </bottom>
      <diagonal/>
    </border>
    <border>
      <left style="medium">
        <color auto="1"/>
      </left>
      <right style="medium">
        <color auto="1"/>
      </right>
      <top style="medium">
        <color auto="1"/>
      </top>
      <bottom style="thin">
        <color auto="1"/>
      </bottom>
      <diagonal/>
    </border>
    <border>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right style="thin">
        <color auto="1"/>
      </right>
      <top style="thin">
        <color auto="1"/>
      </top>
      <bottom style="thin">
        <color auto="1"/>
      </bottom>
      <diagonal/>
    </border>
    <border>
      <left style="medium">
        <color auto="1"/>
      </left>
      <right/>
      <top style="thin">
        <color auto="1"/>
      </top>
      <bottom style="thin">
        <color auto="1"/>
      </bottom>
      <diagonal/>
    </border>
    <border>
      <left style="medium">
        <color auto="1"/>
      </left>
      <right style="medium">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bottom style="thin">
        <color auto="1"/>
      </bottom>
      <diagonal/>
    </border>
    <border>
      <left style="medium">
        <color auto="1"/>
      </left>
      <right style="medium">
        <color auto="1"/>
      </right>
      <top/>
      <bottom style="thin">
        <color auto="1"/>
      </bottom>
      <diagonal/>
    </border>
    <border>
      <left/>
      <right style="thin">
        <color auto="1"/>
      </right>
      <top/>
      <bottom style="thin">
        <color auto="1"/>
      </bottom>
      <diagonal/>
    </border>
    <border>
      <left style="thin">
        <color auto="1"/>
      </left>
      <right style="medium">
        <color auto="1"/>
      </right>
      <top/>
      <bottom style="thin">
        <color auto="1"/>
      </bottom>
      <diagonal/>
    </border>
    <border>
      <left style="medium">
        <color auto="1"/>
      </left>
      <right/>
      <top style="thin">
        <color auto="1"/>
      </top>
      <bottom style="medium">
        <color auto="1"/>
      </bottom>
      <diagonal/>
    </border>
    <border>
      <left style="medium">
        <color auto="1"/>
      </left>
      <right style="medium">
        <color auto="1"/>
      </right>
      <top style="thin">
        <color auto="1"/>
      </top>
      <bottom style="medium">
        <color auto="1"/>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right style="medium">
        <color rgb="FF000000"/>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style="medium">
        <color rgb="FF000000"/>
      </left>
      <right/>
      <top/>
      <bottom style="medium">
        <color rgb="FF000000"/>
      </bottom>
      <diagonal/>
    </border>
    <border>
      <left style="medium">
        <color auto="1"/>
      </left>
      <right style="thin">
        <color auto="1"/>
      </right>
      <top style="medium">
        <color auto="1"/>
      </top>
      <bottom style="medium">
        <color auto="1"/>
      </bottom>
      <diagonal/>
    </border>
    <border>
      <left/>
      <right style="medium">
        <color rgb="FF000000"/>
      </right>
      <top style="medium">
        <color auto="1"/>
      </top>
      <bottom style="medium">
        <color auto="1"/>
      </bottom>
      <diagonal/>
    </border>
    <border>
      <left style="medium">
        <color rgb="FF000000"/>
      </left>
      <right style="medium">
        <color rgb="FF000000"/>
      </right>
      <top style="medium">
        <color auto="1"/>
      </top>
      <bottom style="medium">
        <color auto="1"/>
      </bottom>
      <diagonal/>
    </border>
    <border>
      <left style="medium">
        <color rgb="FF000000"/>
      </left>
      <right style="medium">
        <color auto="1"/>
      </right>
      <top style="medium">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medium">
        <color auto="1"/>
      </right>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4">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34"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36" fillId="3" borderId="34" applyNumberFormat="0" applyFont="0" applyAlignment="0" applyProtection="0">
      <alignment vertical="center"/>
    </xf>
    <xf numFmtId="0" fontId="37" fillId="0" borderId="0" applyNumberFormat="0" applyFill="0" applyBorder="0" applyAlignment="0" applyProtection="0">
      <alignment vertical="center"/>
    </xf>
    <xf numFmtId="0" fontId="38" fillId="0" borderId="0" applyNumberFormat="0" applyFill="0" applyBorder="0" applyAlignment="0" applyProtection="0">
      <alignment vertical="center"/>
    </xf>
    <xf numFmtId="0" fontId="39" fillId="0" borderId="0" applyNumberFormat="0" applyFill="0" applyBorder="0" applyAlignment="0" applyProtection="0">
      <alignment vertical="center"/>
    </xf>
    <xf numFmtId="0" fontId="40" fillId="0" borderId="35" applyNumberFormat="0" applyFill="0" applyAlignment="0" applyProtection="0">
      <alignment vertical="center"/>
    </xf>
    <xf numFmtId="0" fontId="41" fillId="0" borderId="35" applyNumberFormat="0" applyFill="0" applyAlignment="0" applyProtection="0">
      <alignment vertical="center"/>
    </xf>
    <xf numFmtId="0" fontId="42" fillId="0" borderId="36" applyNumberFormat="0" applyFill="0" applyAlignment="0" applyProtection="0">
      <alignment vertical="center"/>
    </xf>
    <xf numFmtId="0" fontId="42" fillId="0" borderId="0" applyNumberFormat="0" applyFill="0" applyBorder="0" applyAlignment="0" applyProtection="0">
      <alignment vertical="center"/>
    </xf>
    <xf numFmtId="0" fontId="43" fillId="4" borderId="37" applyNumberFormat="0" applyAlignment="0" applyProtection="0">
      <alignment vertical="center"/>
    </xf>
    <xf numFmtId="0" fontId="44" fillId="5" borderId="38" applyNumberFormat="0" applyAlignment="0" applyProtection="0">
      <alignment vertical="center"/>
    </xf>
    <xf numFmtId="0" fontId="45" fillId="5" borderId="37" applyNumberFormat="0" applyAlignment="0" applyProtection="0">
      <alignment vertical="center"/>
    </xf>
    <xf numFmtId="0" fontId="46" fillId="6" borderId="39" applyNumberFormat="0" applyAlignment="0" applyProtection="0">
      <alignment vertical="center"/>
    </xf>
    <xf numFmtId="0" fontId="47" fillId="0" borderId="40" applyNumberFormat="0" applyFill="0" applyAlignment="0" applyProtection="0">
      <alignment vertical="center"/>
    </xf>
    <xf numFmtId="0" fontId="48" fillId="0" borderId="41" applyNumberFormat="0" applyFill="0" applyAlignment="0" applyProtection="0">
      <alignment vertical="center"/>
    </xf>
    <xf numFmtId="0" fontId="49" fillId="7" borderId="0" applyNumberFormat="0" applyBorder="0" applyAlignment="0" applyProtection="0">
      <alignment vertical="center"/>
    </xf>
    <xf numFmtId="0" fontId="50" fillId="8" borderId="0" applyNumberFormat="0" applyBorder="0" applyAlignment="0" applyProtection="0">
      <alignment vertical="center"/>
    </xf>
    <xf numFmtId="0" fontId="51" fillId="9" borderId="0" applyNumberFormat="0" applyBorder="0" applyAlignment="0" applyProtection="0">
      <alignment vertical="center"/>
    </xf>
    <xf numFmtId="0" fontId="52" fillId="10" borderId="0" applyNumberFormat="0" applyBorder="0" applyAlignment="0" applyProtection="0">
      <alignment vertical="center"/>
    </xf>
    <xf numFmtId="0" fontId="15" fillId="11" borderId="0" applyNumberFormat="0" applyBorder="0" applyAlignment="0" applyProtection="0">
      <alignment vertical="center"/>
    </xf>
    <xf numFmtId="0" fontId="15" fillId="12" borderId="0" applyNumberFormat="0" applyBorder="0" applyAlignment="0" applyProtection="0">
      <alignment vertical="center"/>
    </xf>
    <xf numFmtId="0" fontId="52" fillId="13" borderId="0" applyNumberFormat="0" applyBorder="0" applyAlignment="0" applyProtection="0">
      <alignment vertical="center"/>
    </xf>
    <xf numFmtId="0" fontId="52" fillId="14" borderId="0" applyNumberFormat="0" applyBorder="0" applyAlignment="0" applyProtection="0">
      <alignment vertical="center"/>
    </xf>
    <xf numFmtId="0" fontId="15" fillId="15" borderId="0" applyNumberFormat="0" applyBorder="0" applyAlignment="0" applyProtection="0">
      <alignment vertical="center"/>
    </xf>
    <xf numFmtId="0" fontId="15" fillId="16" borderId="0" applyNumberFormat="0" applyBorder="0" applyAlignment="0" applyProtection="0">
      <alignment vertical="center"/>
    </xf>
    <xf numFmtId="0" fontId="52" fillId="17" borderId="0" applyNumberFormat="0" applyBorder="0" applyAlignment="0" applyProtection="0">
      <alignment vertical="center"/>
    </xf>
    <xf numFmtId="0" fontId="52" fillId="18" borderId="0" applyNumberFormat="0" applyBorder="0" applyAlignment="0" applyProtection="0">
      <alignment vertical="center"/>
    </xf>
    <xf numFmtId="0" fontId="15" fillId="19" borderId="0" applyNumberFormat="0" applyBorder="0" applyAlignment="0" applyProtection="0">
      <alignment vertical="center"/>
    </xf>
    <xf numFmtId="0" fontId="15" fillId="20" borderId="0" applyNumberFormat="0" applyBorder="0" applyAlignment="0" applyProtection="0">
      <alignment vertical="center"/>
    </xf>
    <xf numFmtId="0" fontId="52" fillId="21" borderId="0" applyNumberFormat="0" applyBorder="0" applyAlignment="0" applyProtection="0">
      <alignment vertical="center"/>
    </xf>
    <xf numFmtId="0" fontId="52" fillId="22" borderId="0" applyNumberFormat="0" applyBorder="0" applyAlignment="0" applyProtection="0">
      <alignment vertical="center"/>
    </xf>
    <xf numFmtId="0" fontId="15" fillId="23" borderId="0" applyNumberFormat="0" applyBorder="0" applyAlignment="0" applyProtection="0">
      <alignment vertical="center"/>
    </xf>
    <xf numFmtId="0" fontId="15" fillId="24" borderId="0" applyNumberFormat="0" applyBorder="0" applyAlignment="0" applyProtection="0">
      <alignment vertical="center"/>
    </xf>
    <xf numFmtId="0" fontId="52" fillId="25" borderId="0" applyNumberFormat="0" applyBorder="0" applyAlignment="0" applyProtection="0">
      <alignment vertical="center"/>
    </xf>
    <xf numFmtId="0" fontId="52" fillId="26" borderId="0" applyNumberFormat="0" applyBorder="0" applyAlignment="0" applyProtection="0">
      <alignment vertical="center"/>
    </xf>
    <xf numFmtId="0" fontId="15" fillId="27" borderId="0" applyNumberFormat="0" applyBorder="0" applyAlignment="0" applyProtection="0">
      <alignment vertical="center"/>
    </xf>
    <xf numFmtId="0" fontId="15" fillId="28" borderId="0" applyNumberFormat="0" applyBorder="0" applyAlignment="0" applyProtection="0">
      <alignment vertical="center"/>
    </xf>
    <xf numFmtId="0" fontId="52" fillId="29" borderId="0" applyNumberFormat="0" applyBorder="0" applyAlignment="0" applyProtection="0">
      <alignment vertical="center"/>
    </xf>
    <xf numFmtId="0" fontId="52" fillId="30" borderId="0" applyNumberFormat="0" applyBorder="0" applyAlignment="0" applyProtection="0">
      <alignment vertical="center"/>
    </xf>
    <xf numFmtId="0" fontId="15" fillId="31" borderId="0" applyNumberFormat="0" applyBorder="0" applyAlignment="0" applyProtection="0">
      <alignment vertical="center"/>
    </xf>
    <xf numFmtId="0" fontId="15" fillId="32" borderId="0" applyNumberFormat="0" applyBorder="0" applyAlignment="0" applyProtection="0">
      <alignment vertical="center"/>
    </xf>
    <xf numFmtId="0" fontId="52" fillId="33" borderId="0" applyNumberFormat="0" applyBorder="0" applyAlignment="0" applyProtection="0">
      <alignment vertical="center"/>
    </xf>
    <xf numFmtId="0" fontId="15" fillId="0" borderId="0">
      <alignment vertical="center"/>
    </xf>
    <xf numFmtId="0" fontId="53" fillId="0" borderId="0">
      <alignment vertical="center"/>
    </xf>
    <xf numFmtId="0" fontId="0" fillId="0" borderId="0">
      <alignment vertical="center"/>
    </xf>
    <xf numFmtId="0" fontId="0" fillId="0" borderId="0">
      <alignment vertical="center"/>
    </xf>
    <xf numFmtId="0" fontId="0" fillId="0" borderId="0">
      <alignment vertical="center"/>
    </xf>
  </cellStyleXfs>
  <cellXfs count="159">
    <xf numFmtId="0" fontId="0" fillId="0" borderId="0" xfId="0">
      <alignment vertical="center"/>
    </xf>
    <xf numFmtId="0" fontId="0" fillId="0" borderId="0" xfId="0" applyFont="1" applyAlignment="1">
      <alignment vertical="center" wrapText="1"/>
    </xf>
    <xf numFmtId="0" fontId="0" fillId="0" borderId="0" xfId="0" applyFill="1">
      <alignment vertical="center"/>
    </xf>
    <xf numFmtId="0" fontId="0" fillId="0" borderId="0" xfId="0" applyAlignment="1">
      <alignment horizontal="center" vertical="center"/>
    </xf>
    <xf numFmtId="0" fontId="1" fillId="0" borderId="1" xfId="0" applyFont="1" applyFill="1" applyBorder="1" applyAlignment="1">
      <alignment horizontal="center" vertical="center" wrapText="1"/>
    </xf>
    <xf numFmtId="0" fontId="1" fillId="0" borderId="2" xfId="0" applyFont="1" applyFill="1" applyBorder="1" applyAlignment="1">
      <alignment horizontal="center" vertical="center" wrapText="1"/>
    </xf>
    <xf numFmtId="0" fontId="1" fillId="0" borderId="3" xfId="0" applyFont="1" applyFill="1" applyBorder="1" applyAlignment="1">
      <alignment horizontal="center" vertical="center" wrapText="1"/>
    </xf>
    <xf numFmtId="0" fontId="1" fillId="0" borderId="4" xfId="0" applyFont="1" applyFill="1" applyBorder="1" applyAlignment="1">
      <alignment horizontal="center" vertical="center" wrapText="1"/>
    </xf>
    <xf numFmtId="0" fontId="0" fillId="0" borderId="2" xfId="0" applyFont="1" applyFill="1" applyBorder="1" applyAlignment="1">
      <alignment horizontal="center" vertical="center" wrapText="1"/>
    </xf>
    <xf numFmtId="0" fontId="2" fillId="0" borderId="2" xfId="0" applyFont="1" applyFill="1" applyBorder="1" applyAlignment="1">
      <alignment horizontal="center" vertical="center"/>
    </xf>
    <xf numFmtId="0" fontId="3" fillId="0" borderId="2" xfId="0" applyFont="1" applyFill="1" applyBorder="1" applyAlignment="1">
      <alignment horizontal="center" vertical="center" wrapText="1"/>
    </xf>
    <xf numFmtId="0" fontId="1" fillId="0" borderId="2" xfId="0" applyFont="1" applyBorder="1" applyAlignment="1">
      <alignment horizontal="center" vertical="center" wrapText="1"/>
    </xf>
    <xf numFmtId="0" fontId="4" fillId="0" borderId="5" xfId="0" applyFont="1" applyFill="1" applyBorder="1" applyAlignment="1">
      <alignment horizontal="center" vertical="center" wrapText="1"/>
    </xf>
    <xf numFmtId="0" fontId="0" fillId="0" borderId="5" xfId="0" applyFont="1" applyFill="1" applyBorder="1" applyAlignment="1">
      <alignment horizontal="center" vertical="center" wrapText="1"/>
    </xf>
    <xf numFmtId="0" fontId="0" fillId="0" borderId="0" xfId="0" applyFont="1" applyFill="1" applyAlignment="1">
      <alignment vertical="center" wrapText="1"/>
    </xf>
    <xf numFmtId="0" fontId="4" fillId="0" borderId="0" xfId="0" applyFont="1" applyFill="1" applyAlignment="1">
      <alignment horizontal="center" vertical="center" wrapText="1"/>
    </xf>
    <xf numFmtId="0" fontId="0" fillId="0" borderId="0" xfId="0" applyFont="1" applyFill="1" applyAlignment="1">
      <alignment horizontal="center" vertical="center" wrapText="1"/>
    </xf>
    <xf numFmtId="0" fontId="5" fillId="0"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0" fillId="0" borderId="2" xfId="0" applyBorder="1" applyAlignment="1">
      <alignment horizontal="center" vertical="center" wrapText="1"/>
    </xf>
    <xf numFmtId="0" fontId="0" fillId="0" borderId="2" xfId="0" applyBorder="1" applyAlignment="1">
      <alignment horizontal="center" vertical="center"/>
    </xf>
    <xf numFmtId="176" fontId="0" fillId="0" borderId="2" xfId="0" applyNumberFormat="1" applyBorder="1" applyAlignment="1">
      <alignment horizontal="center" vertical="center"/>
    </xf>
    <xf numFmtId="0" fontId="0" fillId="0" borderId="2" xfId="0" applyBorder="1" applyAlignment="1">
      <alignment horizontal="center" vertical="center"/>
    </xf>
    <xf numFmtId="4" fontId="0" fillId="0" borderId="2" xfId="0" applyNumberFormat="1" applyBorder="1" applyAlignment="1">
      <alignment horizontal="center" vertical="center"/>
    </xf>
    <xf numFmtId="0" fontId="0" fillId="0" borderId="2" xfId="0" applyBorder="1" applyAlignment="1">
      <alignment vertical="center" wrapText="1"/>
    </xf>
    <xf numFmtId="0" fontId="0" fillId="0" borderId="2" xfId="0" applyFont="1" applyBorder="1" applyAlignment="1">
      <alignment vertical="center" wrapText="1"/>
    </xf>
    <xf numFmtId="0" fontId="0" fillId="0" borderId="2" xfId="0" applyBorder="1">
      <alignment vertical="center"/>
    </xf>
    <xf numFmtId="0" fontId="4" fillId="0" borderId="2" xfId="0" applyFont="1" applyFill="1" applyBorder="1" applyAlignment="1">
      <alignment horizontal="center" vertical="center"/>
    </xf>
    <xf numFmtId="0" fontId="0" fillId="0" borderId="2" xfId="0" applyFont="1" applyFill="1" applyBorder="1" applyAlignment="1">
      <alignment horizontal="center" vertical="center"/>
    </xf>
    <xf numFmtId="0" fontId="8" fillId="0" borderId="2" xfId="0" applyFont="1" applyBorder="1" applyAlignment="1">
      <alignment horizontal="center" vertical="center" wrapText="1"/>
    </xf>
    <xf numFmtId="0" fontId="1" fillId="0" borderId="2" xfId="0" applyFont="1" applyBorder="1" applyAlignment="1">
      <alignment vertical="center" wrapText="1"/>
    </xf>
    <xf numFmtId="0" fontId="4" fillId="0" borderId="2" xfId="0" applyFont="1" applyBorder="1" applyAlignment="1">
      <alignment horizontal="center" vertical="center" wrapText="1"/>
    </xf>
    <xf numFmtId="9" fontId="0" fillId="0" borderId="2" xfId="0" applyNumberFormat="1" applyBorder="1" applyAlignment="1">
      <alignment horizontal="center" vertical="center" wrapText="1"/>
    </xf>
    <xf numFmtId="0" fontId="9" fillId="0" borderId="0" xfId="0" applyFont="1" applyAlignment="1">
      <alignment vertical="center" wrapText="1"/>
    </xf>
    <xf numFmtId="0" fontId="0" fillId="0" borderId="0" xfId="0" applyAlignment="1">
      <alignment vertical="center" wrapText="1"/>
    </xf>
    <xf numFmtId="0" fontId="1" fillId="0" borderId="2" xfId="0" applyFont="1" applyBorder="1" applyAlignment="1">
      <alignment horizontal="center" vertical="center"/>
    </xf>
    <xf numFmtId="0" fontId="10" fillId="0" borderId="2" xfId="0" applyFont="1" applyBorder="1" applyAlignment="1">
      <alignment vertical="center" wrapText="1"/>
    </xf>
    <xf numFmtId="9" fontId="0" fillId="0" borderId="2" xfId="0" applyNumberFormat="1" applyFont="1" applyFill="1" applyBorder="1" applyAlignment="1">
      <alignment horizontal="center" vertical="center"/>
    </xf>
    <xf numFmtId="0" fontId="11" fillId="0" borderId="2" xfId="0" applyFont="1" applyFill="1" applyBorder="1" applyAlignment="1">
      <alignment vertical="center" wrapText="1"/>
    </xf>
    <xf numFmtId="0" fontId="0" fillId="0" borderId="2" xfId="0" applyFont="1" applyFill="1" applyBorder="1">
      <alignment vertical="center"/>
    </xf>
    <xf numFmtId="0" fontId="0" fillId="0" borderId="0" xfId="0" applyFont="1" applyFill="1">
      <alignment vertical="center"/>
    </xf>
    <xf numFmtId="0" fontId="1" fillId="0" borderId="2" xfId="0" applyFont="1" applyFill="1" applyBorder="1" applyAlignment="1">
      <alignment vertical="center" wrapText="1"/>
    </xf>
    <xf numFmtId="0" fontId="0" fillId="0" borderId="2" xfId="53" applyFont="1" applyFill="1" applyBorder="1" applyAlignment="1">
      <alignment horizontal="center" vertical="center" wrapText="1"/>
    </xf>
    <xf numFmtId="9" fontId="0" fillId="0" borderId="2" xfId="53" applyNumberFormat="1" applyFont="1" applyFill="1" applyBorder="1" applyAlignment="1">
      <alignment horizontal="center" vertical="center" wrapText="1"/>
    </xf>
    <xf numFmtId="0" fontId="0" fillId="0" borderId="2" xfId="0" applyFont="1" applyFill="1" applyBorder="1" applyAlignment="1">
      <alignment vertical="center" wrapText="1"/>
    </xf>
    <xf numFmtId="0" fontId="4" fillId="0" borderId="2" xfId="53" applyFont="1" applyFill="1" applyBorder="1" applyAlignment="1">
      <alignment horizontal="center" vertical="center" wrapText="1"/>
    </xf>
    <xf numFmtId="0" fontId="1" fillId="0" borderId="2" xfId="0" applyFont="1" applyFill="1" applyBorder="1" applyAlignment="1" applyProtection="1">
      <alignment vertical="center" wrapText="1"/>
      <protection locked="0"/>
    </xf>
    <xf numFmtId="0" fontId="0" fillId="0" borderId="2" xfId="53" applyFont="1" applyFill="1" applyBorder="1" applyAlignment="1">
      <alignment horizontal="center" vertical="center"/>
    </xf>
    <xf numFmtId="0" fontId="5" fillId="0" borderId="0" xfId="0" applyFont="1" applyFill="1" applyBorder="1" applyAlignment="1" applyProtection="1">
      <alignment horizontal="center" vertical="center" wrapText="1"/>
      <protection locked="0"/>
    </xf>
    <xf numFmtId="0" fontId="0" fillId="0" borderId="0" xfId="0" applyFont="1" applyFill="1" applyBorder="1">
      <alignment vertical="center"/>
    </xf>
    <xf numFmtId="0" fontId="1" fillId="0" borderId="2" xfId="0" applyFont="1" applyFill="1" applyBorder="1" applyAlignment="1" applyProtection="1">
      <alignment horizontal="center" vertical="center" wrapText="1"/>
      <protection locked="0"/>
    </xf>
    <xf numFmtId="0" fontId="0" fillId="0" borderId="2" xfId="0" applyFont="1" applyFill="1" applyBorder="1" applyAlignment="1">
      <alignment vertical="center"/>
    </xf>
    <xf numFmtId="0" fontId="5" fillId="0" borderId="0" xfId="0" applyFont="1" applyFill="1" applyBorder="1" applyAlignment="1" applyProtection="1">
      <alignment vertical="center" wrapText="1"/>
      <protection locked="0"/>
    </xf>
    <xf numFmtId="0" fontId="0" fillId="0" borderId="0" xfId="0" applyFont="1" applyFill="1" applyBorder="1" applyAlignment="1">
      <alignment vertical="center"/>
    </xf>
    <xf numFmtId="0" fontId="0" fillId="0" borderId="0" xfId="0" applyFont="1" applyFill="1" applyAlignment="1">
      <alignment vertical="center"/>
    </xf>
    <xf numFmtId="0" fontId="12" fillId="0" borderId="0" xfId="49" applyNumberFormat="1" applyFont="1" applyFill="1" applyBorder="1" applyAlignment="1" applyProtection="1">
      <alignment horizontal="center" vertical="center" wrapText="1"/>
      <protection locked="0"/>
    </xf>
    <xf numFmtId="0" fontId="1" fillId="0" borderId="2" xfId="53" applyFont="1" applyFill="1" applyBorder="1" applyAlignment="1">
      <alignment horizontal="center" vertical="center" wrapText="1"/>
    </xf>
    <xf numFmtId="0" fontId="0" fillId="0" borderId="1" xfId="0" applyBorder="1" applyAlignment="1">
      <alignment horizontal="center" vertical="center"/>
    </xf>
    <xf numFmtId="0" fontId="0" fillId="0" borderId="4" xfId="0" applyBorder="1" applyAlignment="1">
      <alignment horizontal="center" vertical="center"/>
    </xf>
    <xf numFmtId="0" fontId="0" fillId="0" borderId="0" xfId="0" applyBorder="1" applyAlignment="1">
      <alignment horizontal="center" vertical="center"/>
    </xf>
    <xf numFmtId="0" fontId="1" fillId="0" borderId="1" xfId="0" applyFont="1" applyBorder="1" applyAlignment="1">
      <alignment horizontal="center" vertical="center" wrapText="1"/>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9" xfId="0" applyFont="1" applyBorder="1" applyAlignment="1">
      <alignment horizontal="center" vertical="center"/>
    </xf>
    <xf numFmtId="0" fontId="1" fillId="0" borderId="10" xfId="0" applyFont="1" applyBorder="1" applyAlignment="1">
      <alignment horizontal="center" vertical="center" wrapText="1"/>
    </xf>
    <xf numFmtId="0" fontId="1" fillId="0" borderId="11" xfId="0" applyFont="1" applyBorder="1" applyAlignment="1">
      <alignment horizontal="center" vertical="center" wrapText="1"/>
    </xf>
    <xf numFmtId="0" fontId="13" fillId="0" borderId="12" xfId="0" applyFont="1" applyFill="1" applyBorder="1" applyAlignment="1">
      <alignment horizontal="center" vertical="center" wrapText="1"/>
    </xf>
    <xf numFmtId="0" fontId="14" fillId="0" borderId="13" xfId="0" applyFont="1" applyFill="1" applyBorder="1" applyAlignment="1">
      <alignment horizontal="center" vertical="center" wrapText="1"/>
    </xf>
    <xf numFmtId="0" fontId="14" fillId="0" borderId="11"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5" fillId="0" borderId="14" xfId="0" applyFont="1" applyFill="1" applyBorder="1" applyAlignment="1">
      <alignment horizontal="center" vertical="center"/>
    </xf>
    <xf numFmtId="0" fontId="15" fillId="0" borderId="11" xfId="0" applyFont="1" applyFill="1" applyBorder="1" applyAlignment="1">
      <alignment horizontal="center" vertical="center" wrapText="1"/>
    </xf>
    <xf numFmtId="0" fontId="16" fillId="0" borderId="12" xfId="0" applyFont="1" applyFill="1" applyBorder="1" applyAlignment="1">
      <alignment horizontal="center" vertical="center" wrapText="1"/>
    </xf>
    <xf numFmtId="0" fontId="17" fillId="0" borderId="13" xfId="0" applyFont="1" applyFill="1" applyBorder="1" applyAlignment="1">
      <alignment horizontal="center" vertical="center" wrapText="1"/>
    </xf>
    <xf numFmtId="0" fontId="17" fillId="0" borderId="11" xfId="0" applyFont="1" applyFill="1" applyBorder="1" applyAlignment="1">
      <alignment horizontal="center" vertical="center" wrapText="1"/>
    </xf>
    <xf numFmtId="0" fontId="17" fillId="0" borderId="2" xfId="0" applyFont="1" applyFill="1" applyBorder="1" applyAlignment="1">
      <alignment horizontal="center" vertical="center" wrapText="1"/>
    </xf>
    <xf numFmtId="0" fontId="17" fillId="0" borderId="14" xfId="0" applyFont="1" applyFill="1" applyBorder="1" applyAlignment="1">
      <alignment horizontal="center" vertical="center" wrapText="1"/>
    </xf>
    <xf numFmtId="0" fontId="13" fillId="0" borderId="15" xfId="0" applyFont="1" applyFill="1" applyBorder="1" applyAlignment="1">
      <alignment horizontal="center" vertical="center" wrapText="1"/>
    </xf>
    <xf numFmtId="0" fontId="14" fillId="0" borderId="16" xfId="0" applyFont="1" applyFill="1" applyBorder="1" applyAlignment="1">
      <alignment horizontal="center" vertical="center" wrapText="1"/>
    </xf>
    <xf numFmtId="0" fontId="14" fillId="0" borderId="17" xfId="0" applyFont="1" applyFill="1" applyBorder="1" applyAlignment="1">
      <alignment horizontal="center" vertical="center" wrapText="1"/>
    </xf>
    <xf numFmtId="0" fontId="14" fillId="0" borderId="4" xfId="0" applyFont="1" applyFill="1" applyBorder="1" applyAlignment="1">
      <alignment horizontal="center" vertical="center" wrapText="1"/>
    </xf>
    <xf numFmtId="0" fontId="15" fillId="0" borderId="18" xfId="0" applyFont="1" applyFill="1" applyBorder="1" applyAlignment="1">
      <alignment horizontal="center" vertical="center"/>
    </xf>
    <xf numFmtId="0" fontId="15" fillId="0" borderId="17" xfId="0" applyFont="1" applyFill="1" applyBorder="1" applyAlignment="1">
      <alignment horizontal="center" vertical="center" wrapText="1"/>
    </xf>
    <xf numFmtId="0" fontId="13" fillId="0" borderId="2" xfId="0" applyFont="1" applyFill="1" applyBorder="1" applyAlignment="1">
      <alignment horizontal="center" vertical="center" wrapText="1"/>
    </xf>
    <xf numFmtId="0" fontId="15" fillId="0" borderId="12" xfId="0" applyFont="1" applyFill="1" applyBorder="1" applyAlignment="1">
      <alignment horizontal="center" vertical="center"/>
    </xf>
    <xf numFmtId="0" fontId="15" fillId="0" borderId="13" xfId="0" applyFont="1" applyFill="1" applyBorder="1" applyAlignment="1">
      <alignment horizontal="center" vertical="center"/>
    </xf>
    <xf numFmtId="0" fontId="15" fillId="0" borderId="11" xfId="0" applyFont="1" applyFill="1" applyBorder="1" applyAlignment="1">
      <alignment horizontal="center" vertical="center"/>
    </xf>
    <xf numFmtId="0" fontId="15" fillId="0" borderId="2" xfId="0" applyFont="1" applyFill="1" applyBorder="1" applyAlignment="1">
      <alignment horizontal="center" vertical="center"/>
    </xf>
    <xf numFmtId="0" fontId="16" fillId="0" borderId="14" xfId="0" applyFont="1" applyFill="1" applyBorder="1" applyAlignment="1">
      <alignment horizontal="center" vertical="center" wrapText="1"/>
    </xf>
    <xf numFmtId="0" fontId="13" fillId="0" borderId="13" xfId="0" applyFont="1" applyFill="1" applyBorder="1" applyAlignment="1">
      <alignment horizontal="center" vertical="center" wrapText="1"/>
    </xf>
    <xf numFmtId="0" fontId="13" fillId="0" borderId="11" xfId="0" applyFont="1" applyFill="1" applyBorder="1" applyAlignment="1">
      <alignment horizontal="center" vertical="center" wrapText="1"/>
    </xf>
    <xf numFmtId="0" fontId="18" fillId="0" borderId="12" xfId="0" applyFont="1" applyFill="1" applyBorder="1" applyAlignment="1">
      <alignment horizontal="center" vertical="center" wrapText="1"/>
    </xf>
    <xf numFmtId="0" fontId="18" fillId="0" borderId="14" xfId="0" applyFont="1" applyFill="1" applyBorder="1" applyAlignment="1">
      <alignment horizontal="center" vertical="center" wrapText="1"/>
    </xf>
    <xf numFmtId="0" fontId="13" fillId="0" borderId="19" xfId="0" applyFont="1" applyFill="1" applyBorder="1" applyAlignment="1">
      <alignment horizontal="center" vertical="center" wrapText="1"/>
    </xf>
    <xf numFmtId="0" fontId="14" fillId="0" borderId="20" xfId="0" applyFont="1" applyFill="1" applyBorder="1" applyAlignment="1">
      <alignment horizontal="center" vertical="center" wrapText="1"/>
    </xf>
    <xf numFmtId="0" fontId="14" fillId="0" borderId="21" xfId="0" applyFont="1" applyFill="1" applyBorder="1" applyAlignment="1">
      <alignment horizontal="center" vertical="center" wrapText="1"/>
    </xf>
    <xf numFmtId="0" fontId="14" fillId="0" borderId="22" xfId="0" applyFont="1" applyFill="1" applyBorder="1" applyAlignment="1">
      <alignment horizontal="center" vertical="center" wrapText="1"/>
    </xf>
    <xf numFmtId="0" fontId="15" fillId="0" borderId="23" xfId="0" applyFont="1" applyFill="1" applyBorder="1" applyAlignment="1">
      <alignment horizontal="center" vertical="center"/>
    </xf>
    <xf numFmtId="0" fontId="19" fillId="0" borderId="24" xfId="0" applyFont="1" applyFill="1" applyBorder="1" applyAlignment="1">
      <alignment horizontal="center" vertical="center" wrapText="1"/>
    </xf>
    <xf numFmtId="0" fontId="5" fillId="0" borderId="25" xfId="0" applyFont="1" applyFill="1" applyBorder="1" applyAlignment="1">
      <alignment horizontal="center" vertical="center" wrapText="1"/>
    </xf>
    <xf numFmtId="0" fontId="7" fillId="0" borderId="25" xfId="0" applyFont="1" applyFill="1" applyBorder="1" applyAlignment="1">
      <alignment horizontal="center" vertical="center" wrapText="1"/>
    </xf>
    <xf numFmtId="0" fontId="6" fillId="0" borderId="25" xfId="0" applyFont="1" applyFill="1" applyBorder="1" applyAlignment="1">
      <alignment horizontal="center" vertical="center" wrapText="1"/>
    </xf>
    <xf numFmtId="0" fontId="7" fillId="0" borderId="26" xfId="0" applyFont="1" applyFill="1" applyBorder="1" applyAlignment="1">
      <alignment horizontal="center" vertical="center" wrapText="1"/>
    </xf>
    <xf numFmtId="0" fontId="5" fillId="0" borderId="26" xfId="0" applyFont="1" applyFill="1" applyBorder="1" applyAlignment="1">
      <alignment horizontal="center" vertical="center" wrapText="1"/>
    </xf>
    <xf numFmtId="0" fontId="6" fillId="0" borderId="26" xfId="0" applyFont="1" applyFill="1" applyBorder="1" applyAlignment="1">
      <alignment horizontal="center" vertical="center" wrapText="1"/>
    </xf>
    <xf numFmtId="0" fontId="5" fillId="0" borderId="27" xfId="0" applyFont="1" applyFill="1" applyBorder="1" applyAlignment="1">
      <alignment horizontal="center" vertical="center" wrapText="1"/>
    </xf>
    <xf numFmtId="0" fontId="7" fillId="0" borderId="28" xfId="0" applyFont="1" applyFill="1" applyBorder="1" applyAlignment="1">
      <alignment horizontal="center" vertical="center" wrapText="1"/>
    </xf>
    <xf numFmtId="0" fontId="7" fillId="0" borderId="29" xfId="0" applyFont="1" applyFill="1" applyBorder="1" applyAlignment="1">
      <alignment horizontal="center" vertical="center" wrapText="1"/>
    </xf>
    <xf numFmtId="0" fontId="20" fillId="0" borderId="30" xfId="0" applyFont="1" applyFill="1" applyBorder="1" applyAlignment="1">
      <alignment horizontal="center" vertical="center" wrapText="1"/>
    </xf>
    <xf numFmtId="0" fontId="6" fillId="0" borderId="30" xfId="0" applyFont="1" applyFill="1" applyBorder="1" applyAlignment="1">
      <alignment horizontal="center" vertical="center" wrapText="1"/>
    </xf>
    <xf numFmtId="0" fontId="6" fillId="0" borderId="31" xfId="0" applyFont="1" applyFill="1" applyBorder="1" applyAlignment="1">
      <alignment horizontal="center" vertical="center" wrapText="1"/>
    </xf>
    <xf numFmtId="0" fontId="7" fillId="0" borderId="24" xfId="0" applyFont="1" applyFill="1" applyBorder="1" applyAlignment="1">
      <alignment horizontal="center" vertical="center" wrapText="1"/>
    </xf>
    <xf numFmtId="0" fontId="0" fillId="0" borderId="3" xfId="0" applyBorder="1" applyAlignment="1">
      <alignment horizontal="center" vertical="center"/>
    </xf>
    <xf numFmtId="0" fontId="0" fillId="0" borderId="32" xfId="0" applyBorder="1" applyAlignment="1">
      <alignment horizontal="center" vertical="center"/>
    </xf>
    <xf numFmtId="0" fontId="0" fillId="0" borderId="33" xfId="0" applyBorder="1" applyAlignment="1">
      <alignment horizontal="center" vertical="center"/>
    </xf>
    <xf numFmtId="0" fontId="0" fillId="0" borderId="2" xfId="0" applyFill="1" applyBorder="1" applyAlignment="1">
      <alignment vertical="center" wrapText="1"/>
    </xf>
    <xf numFmtId="0" fontId="0" fillId="0" borderId="2" xfId="0" applyFill="1" applyBorder="1">
      <alignment vertical="center"/>
    </xf>
    <xf numFmtId="0" fontId="21" fillId="0" borderId="2" xfId="0" applyFont="1" applyFill="1" applyBorder="1" applyAlignment="1">
      <alignment vertical="center" wrapText="1"/>
    </xf>
    <xf numFmtId="0" fontId="22" fillId="0" borderId="2" xfId="51" applyFont="1" applyFill="1" applyBorder="1" applyAlignment="1">
      <alignment horizontal="center" vertical="center" wrapText="1"/>
    </xf>
    <xf numFmtId="0" fontId="11" fillId="0" borderId="2" xfId="0" applyFont="1" applyFill="1" applyBorder="1" applyAlignment="1">
      <alignment horizontal="center" vertical="center"/>
    </xf>
    <xf numFmtId="0" fontId="21" fillId="0" borderId="2" xfId="0" applyFont="1" applyBorder="1" applyAlignment="1">
      <alignment vertical="center" wrapText="1"/>
    </xf>
    <xf numFmtId="0" fontId="11" fillId="0" borderId="2" xfId="0" applyFont="1" applyBorder="1">
      <alignment vertical="center"/>
    </xf>
    <xf numFmtId="0" fontId="0" fillId="0" borderId="0" xfId="0" applyFill="1" applyBorder="1">
      <alignment vertical="center"/>
    </xf>
    <xf numFmtId="0" fontId="0" fillId="0" borderId="0" xfId="0" applyBorder="1">
      <alignment vertical="center"/>
    </xf>
    <xf numFmtId="0" fontId="0" fillId="0" borderId="0" xfId="0" applyFill="1" applyAlignment="1">
      <alignment horizontal="center" vertical="center"/>
    </xf>
    <xf numFmtId="0" fontId="1" fillId="0" borderId="0" xfId="0" applyFont="1" applyFill="1" applyBorder="1" applyAlignment="1">
      <alignment horizontal="center" vertical="center" wrapText="1"/>
    </xf>
    <xf numFmtId="0" fontId="23" fillId="0" borderId="0" xfId="0" applyFont="1" applyAlignment="1">
      <alignment horizontal="center" vertical="center" wrapText="1"/>
    </xf>
    <xf numFmtId="0" fontId="10" fillId="0" borderId="0" xfId="51" applyFont="1" applyBorder="1" applyAlignment="1">
      <alignment horizontal="center" vertical="center" wrapText="1"/>
    </xf>
    <xf numFmtId="0" fontId="24" fillId="0" borderId="0" xfId="0" applyFont="1" applyBorder="1" applyAlignment="1">
      <alignment horizontal="center" vertical="center" wrapText="1"/>
    </xf>
    <xf numFmtId="0" fontId="24" fillId="0" borderId="0" xfId="0" applyFont="1" applyBorder="1" applyAlignment="1">
      <alignment horizontal="left" vertical="center" wrapText="1"/>
    </xf>
    <xf numFmtId="0" fontId="24" fillId="0" borderId="0" xfId="0" applyFont="1" applyFill="1" applyBorder="1" applyAlignment="1">
      <alignment horizontal="center" vertical="center" wrapText="1"/>
    </xf>
    <xf numFmtId="0" fontId="23" fillId="0" borderId="0" xfId="0" applyFont="1" applyBorder="1" applyAlignment="1">
      <alignment vertical="center" wrapText="1"/>
    </xf>
    <xf numFmtId="0" fontId="23" fillId="0" borderId="2" xfId="0" applyFont="1" applyBorder="1">
      <alignment vertical="center"/>
    </xf>
    <xf numFmtId="0" fontId="23" fillId="0" borderId="2" xfId="0" applyFont="1" applyBorder="1" applyAlignment="1">
      <alignment vertical="center" wrapText="1"/>
    </xf>
    <xf numFmtId="49" fontId="0" fillId="0" borderId="0" xfId="0" applyNumberFormat="1" applyFont="1" applyFill="1">
      <alignment vertical="center"/>
    </xf>
    <xf numFmtId="0" fontId="0" fillId="0" borderId="2" xfId="51" applyFont="1" applyFill="1" applyBorder="1" applyAlignment="1">
      <alignment vertical="center" wrapText="1"/>
    </xf>
    <xf numFmtId="0" fontId="21" fillId="0" borderId="2" xfId="51" applyFont="1" applyFill="1" applyBorder="1" applyAlignment="1">
      <alignment vertical="center" wrapText="1"/>
    </xf>
    <xf numFmtId="0" fontId="21" fillId="0" borderId="2" xfId="51" applyFont="1" applyFill="1" applyBorder="1" applyAlignment="1">
      <alignment horizontal="center" vertical="center" wrapText="1"/>
    </xf>
    <xf numFmtId="0" fontId="1" fillId="0" borderId="2" xfId="0" applyFont="1" applyBorder="1">
      <alignment vertical="center"/>
    </xf>
    <xf numFmtId="0" fontId="0" fillId="0" borderId="0" xfId="0" applyBorder="1" applyAlignment="1">
      <alignment vertical="center"/>
    </xf>
    <xf numFmtId="0" fontId="25" fillId="0" borderId="0" xfId="0" applyFont="1" applyFill="1" applyBorder="1" applyAlignment="1" applyProtection="1">
      <alignment vertical="center" wrapText="1"/>
      <protection locked="0"/>
    </xf>
    <xf numFmtId="0" fontId="26" fillId="0" borderId="0" xfId="0" applyFont="1" applyFill="1" applyBorder="1" applyAlignment="1">
      <alignment vertical="center" wrapText="1"/>
    </xf>
    <xf numFmtId="0" fontId="27" fillId="0" borderId="0" xfId="49" applyFont="1" applyFill="1" applyBorder="1" applyAlignment="1">
      <alignment vertical="center" wrapText="1"/>
    </xf>
    <xf numFmtId="0" fontId="12" fillId="0" borderId="0" xfId="50" applyFont="1" applyFill="1" applyBorder="1" applyAlignment="1">
      <alignment vertical="center" wrapText="1"/>
    </xf>
    <xf numFmtId="0" fontId="28" fillId="0" borderId="0" xfId="0" applyFont="1" applyFill="1" applyBorder="1" applyAlignment="1">
      <alignment vertical="center" wrapText="1"/>
    </xf>
    <xf numFmtId="0" fontId="1" fillId="0" borderId="2" xfId="0" applyFont="1" applyFill="1" applyBorder="1" applyAlignment="1">
      <alignment horizontal="center" vertical="center"/>
    </xf>
    <xf numFmtId="49" fontId="1" fillId="0" borderId="2" xfId="0" applyNumberFormat="1" applyFont="1" applyFill="1" applyBorder="1" applyAlignment="1">
      <alignment horizontal="center" vertical="center"/>
    </xf>
    <xf numFmtId="49" fontId="1" fillId="0" borderId="2" xfId="0" applyNumberFormat="1" applyFont="1" applyFill="1" applyBorder="1" applyAlignment="1">
      <alignment vertical="center" wrapText="1"/>
    </xf>
    <xf numFmtId="0" fontId="29" fillId="0" borderId="2" xfId="0" applyFont="1" applyBorder="1" applyAlignment="1">
      <alignment horizontal="center" vertical="center" wrapText="1"/>
    </xf>
    <xf numFmtId="0" fontId="30" fillId="0" borderId="2" xfId="0" applyFont="1" applyFill="1" applyBorder="1" applyAlignment="1">
      <alignment horizontal="center" vertical="center" wrapText="1"/>
    </xf>
    <xf numFmtId="0" fontId="12" fillId="0" borderId="0" xfId="0" applyFont="1" applyFill="1" applyBorder="1" applyAlignment="1">
      <alignment vertical="center" wrapText="1"/>
    </xf>
    <xf numFmtId="0" fontId="2" fillId="0" borderId="2" xfId="0" applyFont="1" applyFill="1" applyBorder="1" applyAlignment="1">
      <alignment horizontal="center" vertical="center" wrapText="1"/>
    </xf>
    <xf numFmtId="0" fontId="23" fillId="0" borderId="5" xfId="0" applyFont="1" applyBorder="1" applyAlignment="1">
      <alignment horizontal="center" vertical="center" wrapText="1"/>
    </xf>
    <xf numFmtId="0" fontId="23" fillId="0" borderId="11" xfId="0" applyFont="1" applyBorder="1">
      <alignment vertical="center"/>
    </xf>
    <xf numFmtId="0" fontId="31" fillId="2" borderId="2" xfId="0" applyFont="1" applyFill="1" applyBorder="1" applyAlignment="1">
      <alignment horizontal="center" vertical="center" wrapText="1"/>
    </xf>
    <xf numFmtId="0" fontId="32" fillId="2" borderId="2" xfId="0" applyFont="1" applyFill="1" applyBorder="1" applyAlignment="1">
      <alignment horizontal="center" vertical="center" wrapText="1"/>
    </xf>
    <xf numFmtId="0" fontId="33" fillId="0" borderId="2" xfId="0" applyFont="1" applyFill="1" applyBorder="1" applyAlignment="1">
      <alignment horizontal="center" vertical="center" wrapText="1"/>
    </xf>
  </cellXfs>
  <cellStyles count="54">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10" xfId="49"/>
    <cellStyle name="常规 2" xfId="50"/>
    <cellStyle name="常规 15" xfId="51"/>
    <cellStyle name="常规 3 4 2" xfId="52"/>
    <cellStyle name="常规 14" xfId="53"/>
  </cellStyles>
  <dxfs count="2">
    <dxf>
      <font>
        <color rgb="FF9C0006"/>
      </font>
      <fill>
        <patternFill patternType="solid">
          <bgColor rgb="FFFFC7CE"/>
        </patternFill>
      </fill>
    </dxf>
    <dxf>
      <fill>
        <patternFill patternType="solid">
          <bgColor rgb="FFFF9900"/>
        </patternFill>
      </fill>
    </dxf>
  </dxfs>
  <tableStyles count="0" defaultTableStyle="TableStyleMedium2" defaultPivotStyle="PivotStyleLight16"/>
  <colors>
    <mruColors>
      <color rgb="0000B050"/>
      <color rgb="00FFFF00"/>
      <color rgb="00000000"/>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haredStrings" Target="sharedStrings.xml"/><Relationship Id="rId13" Type="http://schemas.openxmlformats.org/officeDocument/2006/relationships/styles" Target="style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109"/>
  <sheetViews>
    <sheetView tabSelected="1" zoomScale="63" zoomScaleNormal="63" topLeftCell="A83" workbookViewId="0">
      <selection activeCell="A91" sqref="A91"/>
    </sheetView>
  </sheetViews>
  <sheetFormatPr defaultColWidth="9" defaultRowHeight="15.6"/>
  <cols>
    <col min="1" max="3" width="15.25" customWidth="1"/>
    <col min="4" max="7" width="9.83333333333333" customWidth="1"/>
    <col min="8" max="8" width="15.5833333333333" customWidth="1"/>
    <col min="9" max="9" width="9.58333333333333" customWidth="1"/>
    <col min="10" max="10" width="5.83333333333333" style="41" customWidth="1"/>
    <col min="11" max="13" width="9" style="41"/>
    <col min="14" max="14" width="14.6083333333333" style="136" customWidth="1"/>
    <col min="15" max="17" width="9" style="41"/>
    <col min="18" max="18" width="35.4416666666667" customWidth="1"/>
    <col min="19" max="19" width="35.7333333333333" customWidth="1"/>
  </cols>
  <sheetData>
    <row r="1" s="134" customFormat="1" ht="38" customHeight="1" spans="1:19">
      <c r="A1" s="36" t="s">
        <v>0</v>
      </c>
      <c r="B1" s="51" t="s">
        <v>1</v>
      </c>
      <c r="C1" s="36" t="s">
        <v>2</v>
      </c>
      <c r="D1" s="36" t="s">
        <v>3</v>
      </c>
      <c r="E1" s="36" t="s">
        <v>4</v>
      </c>
      <c r="F1" s="36" t="s">
        <v>5</v>
      </c>
      <c r="G1" s="11" t="s">
        <v>6</v>
      </c>
      <c r="H1" s="11" t="s">
        <v>7</v>
      </c>
      <c r="I1" s="36" t="s">
        <v>8</v>
      </c>
      <c r="J1" s="147" t="s">
        <v>9</v>
      </c>
      <c r="K1" s="147"/>
      <c r="L1" s="147"/>
      <c r="M1" s="147"/>
      <c r="N1" s="148"/>
      <c r="O1" s="147"/>
      <c r="P1" s="147"/>
      <c r="Q1" s="147"/>
      <c r="R1" s="11" t="s">
        <v>10</v>
      </c>
      <c r="S1" s="11" t="s">
        <v>11</v>
      </c>
    </row>
    <row r="2" s="135" customFormat="1" ht="74" customHeight="1" spans="1:19">
      <c r="A2" s="11"/>
      <c r="B2" s="51"/>
      <c r="C2" s="11"/>
      <c r="D2" s="11"/>
      <c r="E2" s="11"/>
      <c r="F2" s="11"/>
      <c r="G2" s="11"/>
      <c r="H2" s="11"/>
      <c r="I2" s="11"/>
      <c r="J2" s="42" t="s">
        <v>12</v>
      </c>
      <c r="K2" s="42" t="s">
        <v>13</v>
      </c>
      <c r="L2" s="42" t="s">
        <v>14</v>
      </c>
      <c r="M2" s="42" t="s">
        <v>15</v>
      </c>
      <c r="N2" s="149" t="s">
        <v>16</v>
      </c>
      <c r="O2" s="42" t="s">
        <v>17</v>
      </c>
      <c r="P2" s="42" t="s">
        <v>18</v>
      </c>
      <c r="Q2" s="42" t="s">
        <v>19</v>
      </c>
      <c r="R2" s="11"/>
      <c r="S2" s="11"/>
    </row>
    <row r="3" s="134" customFormat="1" ht="78" spans="1:21">
      <c r="A3" s="137" t="s">
        <v>20</v>
      </c>
      <c r="B3" s="138" t="s">
        <v>21</v>
      </c>
      <c r="C3" s="138" t="s">
        <v>22</v>
      </c>
      <c r="D3" s="138" t="s">
        <v>23</v>
      </c>
      <c r="E3" s="138" t="s">
        <v>24</v>
      </c>
      <c r="F3" s="138" t="s">
        <v>25</v>
      </c>
      <c r="G3" s="137" t="s">
        <v>26</v>
      </c>
      <c r="H3" s="139">
        <v>107</v>
      </c>
      <c r="I3" s="138" t="s">
        <v>27</v>
      </c>
      <c r="J3" s="18">
        <v>1</v>
      </c>
      <c r="K3" s="150" t="s">
        <v>28</v>
      </c>
      <c r="L3" s="150" t="s">
        <v>29</v>
      </c>
      <c r="M3" s="8" t="s">
        <v>30</v>
      </c>
      <c r="N3" s="8" t="s">
        <v>31</v>
      </c>
      <c r="O3" s="8" t="s">
        <v>32</v>
      </c>
      <c r="P3" s="8" t="s">
        <v>33</v>
      </c>
      <c r="Q3" s="8" t="s">
        <v>34</v>
      </c>
      <c r="R3" s="151" t="s">
        <v>35</v>
      </c>
      <c r="S3" s="154" t="s">
        <v>36</v>
      </c>
      <c r="T3" s="154" t="s">
        <v>37</v>
      </c>
      <c r="U3" s="155"/>
    </row>
    <row r="4" s="134" customFormat="1" ht="62.4" spans="1:21">
      <c r="A4" s="140"/>
      <c r="B4" s="140"/>
      <c r="C4" s="140"/>
      <c r="D4" s="140"/>
      <c r="E4" s="140"/>
      <c r="F4" s="140"/>
      <c r="G4" s="140"/>
      <c r="H4" s="140"/>
      <c r="I4" s="140"/>
      <c r="J4" s="18">
        <v>2</v>
      </c>
      <c r="K4" s="150" t="s">
        <v>38</v>
      </c>
      <c r="L4" s="150" t="s">
        <v>29</v>
      </c>
      <c r="M4" s="8" t="s">
        <v>39</v>
      </c>
      <c r="N4" s="8"/>
      <c r="O4" s="8" t="s">
        <v>39</v>
      </c>
      <c r="P4" s="8" t="s">
        <v>40</v>
      </c>
      <c r="Q4" s="8" t="s">
        <v>41</v>
      </c>
      <c r="R4" s="8" t="s">
        <v>41</v>
      </c>
      <c r="S4" s="128"/>
      <c r="T4" s="128"/>
      <c r="U4" s="155"/>
    </row>
    <row r="5" ht="46.8" spans="10:20">
      <c r="J5" s="18">
        <v>3</v>
      </c>
      <c r="K5" s="150" t="s">
        <v>42</v>
      </c>
      <c r="L5" s="150" t="s">
        <v>29</v>
      </c>
      <c r="M5" s="8" t="s">
        <v>39</v>
      </c>
      <c r="N5" s="151" t="s">
        <v>43</v>
      </c>
      <c r="O5" s="8" t="s">
        <v>39</v>
      </c>
      <c r="P5" s="8" t="s">
        <v>39</v>
      </c>
      <c r="Q5" s="8" t="s">
        <v>44</v>
      </c>
      <c r="R5" s="151" t="s">
        <v>45</v>
      </c>
      <c r="S5" s="128"/>
      <c r="T5" s="128"/>
    </row>
    <row r="6" ht="62.4" spans="10:20">
      <c r="J6" s="18">
        <v>4</v>
      </c>
      <c r="K6" s="150" t="s">
        <v>46</v>
      </c>
      <c r="L6" s="150" t="s">
        <v>29</v>
      </c>
      <c r="M6" s="8" t="s">
        <v>39</v>
      </c>
      <c r="N6" s="8" t="s">
        <v>47</v>
      </c>
      <c r="O6" s="8" t="s">
        <v>39</v>
      </c>
      <c r="P6" s="8" t="s">
        <v>39</v>
      </c>
      <c r="Q6" s="8" t="s">
        <v>34</v>
      </c>
      <c r="R6" s="151" t="s">
        <v>48</v>
      </c>
      <c r="S6" s="128"/>
      <c r="T6" s="128"/>
    </row>
    <row r="7" ht="46.8" spans="10:20">
      <c r="J7" s="18">
        <v>5</v>
      </c>
      <c r="K7" s="150" t="s">
        <v>49</v>
      </c>
      <c r="L7" s="150" t="s">
        <v>29</v>
      </c>
      <c r="M7" s="8" t="s">
        <v>39</v>
      </c>
      <c r="N7" s="8" t="s">
        <v>50</v>
      </c>
      <c r="O7" s="8" t="s">
        <v>39</v>
      </c>
      <c r="P7" s="8" t="s">
        <v>39</v>
      </c>
      <c r="Q7" s="8" t="s">
        <v>34</v>
      </c>
      <c r="R7" s="151" t="s">
        <v>51</v>
      </c>
      <c r="S7" s="128"/>
      <c r="T7" s="128"/>
    </row>
    <row r="8" ht="46.8" spans="10:20">
      <c r="J8" s="18">
        <v>6</v>
      </c>
      <c r="K8" s="150" t="s">
        <v>52</v>
      </c>
      <c r="L8" s="150" t="s">
        <v>29</v>
      </c>
      <c r="M8" s="8" t="s">
        <v>30</v>
      </c>
      <c r="N8" s="8" t="s">
        <v>31</v>
      </c>
      <c r="O8" s="8" t="s">
        <v>32</v>
      </c>
      <c r="P8" s="8" t="s">
        <v>33</v>
      </c>
      <c r="Q8" s="8" t="s">
        <v>41</v>
      </c>
      <c r="R8" s="8" t="s">
        <v>41</v>
      </c>
      <c r="S8" s="128"/>
      <c r="T8" s="128"/>
    </row>
    <row r="9" ht="46.8" spans="10:20">
      <c r="J9" s="18">
        <v>7</v>
      </c>
      <c r="K9" s="150" t="s">
        <v>53</v>
      </c>
      <c r="L9" s="150" t="s">
        <v>29</v>
      </c>
      <c r="M9" s="8" t="s">
        <v>39</v>
      </c>
      <c r="N9" s="8" t="s">
        <v>54</v>
      </c>
      <c r="O9" s="8" t="s">
        <v>39</v>
      </c>
      <c r="P9" s="8" t="s">
        <v>40</v>
      </c>
      <c r="Q9" s="8" t="s">
        <v>41</v>
      </c>
      <c r="R9" s="8" t="s">
        <v>41</v>
      </c>
      <c r="S9" s="128"/>
      <c r="T9" s="128"/>
    </row>
    <row r="10" ht="46.8" spans="10:20">
      <c r="J10" s="18">
        <v>8</v>
      </c>
      <c r="K10" s="150" t="s">
        <v>55</v>
      </c>
      <c r="L10" s="150" t="s">
        <v>29</v>
      </c>
      <c r="M10" s="8" t="s">
        <v>39</v>
      </c>
      <c r="N10" s="151" t="s">
        <v>56</v>
      </c>
      <c r="O10" s="8" t="s">
        <v>39</v>
      </c>
      <c r="P10" s="8" t="s">
        <v>39</v>
      </c>
      <c r="Q10" s="8" t="s">
        <v>34</v>
      </c>
      <c r="R10" s="151" t="s">
        <v>57</v>
      </c>
      <c r="S10" s="128"/>
      <c r="T10" s="128"/>
    </row>
    <row r="11" ht="62.4" spans="10:20">
      <c r="J11" s="18">
        <v>9</v>
      </c>
      <c r="K11" s="150" t="s">
        <v>58</v>
      </c>
      <c r="L11" s="150" t="s">
        <v>29</v>
      </c>
      <c r="M11" s="8" t="s">
        <v>39</v>
      </c>
      <c r="N11" s="8" t="s">
        <v>59</v>
      </c>
      <c r="O11" s="8" t="s">
        <v>40</v>
      </c>
      <c r="P11" s="8" t="s">
        <v>39</v>
      </c>
      <c r="Q11" s="8" t="s">
        <v>34</v>
      </c>
      <c r="R11" s="151" t="s">
        <v>60</v>
      </c>
      <c r="S11" s="128"/>
      <c r="T11" s="128"/>
    </row>
    <row r="12" ht="46.8" spans="10:20">
      <c r="J12" s="18">
        <v>10</v>
      </c>
      <c r="K12" s="150" t="s">
        <v>61</v>
      </c>
      <c r="L12" s="150" t="s">
        <v>29</v>
      </c>
      <c r="M12" s="8" t="s">
        <v>39</v>
      </c>
      <c r="N12" s="8" t="s">
        <v>62</v>
      </c>
      <c r="O12" s="8" t="s">
        <v>39</v>
      </c>
      <c r="P12" s="8" t="s">
        <v>40</v>
      </c>
      <c r="Q12" s="8" t="s">
        <v>41</v>
      </c>
      <c r="R12" s="8" t="s">
        <v>41</v>
      </c>
      <c r="S12" s="128"/>
      <c r="T12" s="128"/>
    </row>
    <row r="13" ht="46.8" spans="10:20">
      <c r="J13" s="18">
        <v>11</v>
      </c>
      <c r="K13" s="150" t="s">
        <v>63</v>
      </c>
      <c r="L13" s="150" t="s">
        <v>29</v>
      </c>
      <c r="M13" s="8" t="s">
        <v>39</v>
      </c>
      <c r="N13" s="8" t="s">
        <v>64</v>
      </c>
      <c r="O13" s="8" t="s">
        <v>39</v>
      </c>
      <c r="P13" s="8" t="s">
        <v>39</v>
      </c>
      <c r="Q13" s="8" t="s">
        <v>34</v>
      </c>
      <c r="R13" s="151" t="s">
        <v>65</v>
      </c>
      <c r="S13" s="128"/>
      <c r="T13" s="128"/>
    </row>
    <row r="14" ht="46.8" spans="10:20">
      <c r="J14" s="18">
        <v>12</v>
      </c>
      <c r="K14" s="150" t="s">
        <v>66</v>
      </c>
      <c r="L14" s="150" t="s">
        <v>29</v>
      </c>
      <c r="M14" s="8" t="s">
        <v>39</v>
      </c>
      <c r="N14" s="8" t="s">
        <v>67</v>
      </c>
      <c r="O14" s="8" t="s">
        <v>39</v>
      </c>
      <c r="P14" s="8" t="s">
        <v>33</v>
      </c>
      <c r="Q14" s="8" t="s">
        <v>34</v>
      </c>
      <c r="R14" s="151" t="s">
        <v>68</v>
      </c>
      <c r="S14" s="128"/>
      <c r="T14" s="128"/>
    </row>
    <row r="15" ht="46.8" spans="10:20">
      <c r="J15" s="18">
        <v>13</v>
      </c>
      <c r="K15" s="150" t="s">
        <v>69</v>
      </c>
      <c r="L15" s="150" t="s">
        <v>29</v>
      </c>
      <c r="M15" s="8" t="s">
        <v>30</v>
      </c>
      <c r="N15" s="8" t="s">
        <v>31</v>
      </c>
      <c r="O15" s="8" t="s">
        <v>32</v>
      </c>
      <c r="P15" s="8" t="s">
        <v>33</v>
      </c>
      <c r="Q15" s="8" t="s">
        <v>34</v>
      </c>
      <c r="R15" s="151" t="s">
        <v>70</v>
      </c>
      <c r="S15" s="128"/>
      <c r="T15" s="128"/>
    </row>
    <row r="16" ht="46.8" spans="1:20">
      <c r="A16" s="141"/>
      <c r="B16" s="141"/>
      <c r="C16" s="141"/>
      <c r="D16" s="141"/>
      <c r="E16" s="141"/>
      <c r="F16" s="141"/>
      <c r="G16" s="141"/>
      <c r="H16" s="141"/>
      <c r="I16" s="141"/>
      <c r="J16" s="18">
        <v>14</v>
      </c>
      <c r="K16" s="150" t="s">
        <v>71</v>
      </c>
      <c r="L16" s="150" t="s">
        <v>29</v>
      </c>
      <c r="M16" s="8" t="s">
        <v>30</v>
      </c>
      <c r="N16" s="8" t="s">
        <v>31</v>
      </c>
      <c r="O16" s="8" t="s">
        <v>32</v>
      </c>
      <c r="P16" s="8" t="s">
        <v>33</v>
      </c>
      <c r="Q16" s="8" t="s">
        <v>34</v>
      </c>
      <c r="R16" s="151" t="s">
        <v>72</v>
      </c>
      <c r="S16" s="128"/>
      <c r="T16" s="128"/>
    </row>
    <row r="17" ht="62.4" spans="1:20">
      <c r="A17" s="142"/>
      <c r="B17" s="142"/>
      <c r="C17" s="142"/>
      <c r="D17" s="142"/>
      <c r="E17" s="142"/>
      <c r="F17" s="142"/>
      <c r="G17" s="142"/>
      <c r="H17" s="142"/>
      <c r="I17" s="142"/>
      <c r="J17" s="18">
        <v>15</v>
      </c>
      <c r="K17" s="150" t="s">
        <v>73</v>
      </c>
      <c r="L17" s="150" t="s">
        <v>29</v>
      </c>
      <c r="M17" s="8" t="s">
        <v>39</v>
      </c>
      <c r="N17" s="8" t="s">
        <v>74</v>
      </c>
      <c r="O17" s="8" t="s">
        <v>39</v>
      </c>
      <c r="P17" s="8" t="s">
        <v>39</v>
      </c>
      <c r="Q17" s="8" t="s">
        <v>34</v>
      </c>
      <c r="R17" s="151" t="s">
        <v>75</v>
      </c>
      <c r="S17" s="128"/>
      <c r="T17" s="128"/>
    </row>
    <row r="18" ht="46.8" spans="1:20">
      <c r="A18" s="53"/>
      <c r="B18" s="53"/>
      <c r="C18" s="53"/>
      <c r="D18" s="53"/>
      <c r="E18" s="53"/>
      <c r="F18" s="53"/>
      <c r="G18" s="53"/>
      <c r="H18" s="53"/>
      <c r="I18" s="53"/>
      <c r="J18" s="18">
        <v>16</v>
      </c>
      <c r="K18" s="150" t="s">
        <v>76</v>
      </c>
      <c r="L18" s="150" t="s">
        <v>29</v>
      </c>
      <c r="M18" s="8" t="s">
        <v>39</v>
      </c>
      <c r="N18" s="8" t="s">
        <v>77</v>
      </c>
      <c r="O18" s="8" t="s">
        <v>39</v>
      </c>
      <c r="P18" s="8" t="s">
        <v>33</v>
      </c>
      <c r="Q18" s="8" t="s">
        <v>34</v>
      </c>
      <c r="R18" s="151" t="s">
        <v>78</v>
      </c>
      <c r="S18" s="128"/>
      <c r="T18" s="128"/>
    </row>
    <row r="19" ht="46.8" spans="1:20">
      <c r="A19" s="53"/>
      <c r="B19" s="53"/>
      <c r="C19" s="53"/>
      <c r="D19" s="53"/>
      <c r="E19" s="53"/>
      <c r="F19" s="53"/>
      <c r="G19" s="53"/>
      <c r="H19" s="53"/>
      <c r="I19" s="53"/>
      <c r="J19" s="18">
        <v>17</v>
      </c>
      <c r="K19" s="150" t="s">
        <v>79</v>
      </c>
      <c r="L19" s="150" t="s">
        <v>29</v>
      </c>
      <c r="M19" s="8" t="s">
        <v>39</v>
      </c>
      <c r="N19" s="8" t="s">
        <v>80</v>
      </c>
      <c r="O19" s="8" t="s">
        <v>39</v>
      </c>
      <c r="P19" s="8" t="s">
        <v>39</v>
      </c>
      <c r="Q19" s="8" t="s">
        <v>34</v>
      </c>
      <c r="R19" s="151" t="s">
        <v>81</v>
      </c>
      <c r="S19" s="128"/>
      <c r="T19" s="128"/>
    </row>
    <row r="20" ht="46.8" spans="1:20">
      <c r="A20" s="143"/>
      <c r="B20" s="143"/>
      <c r="C20" s="143"/>
      <c r="D20" s="144"/>
      <c r="E20" s="144"/>
      <c r="F20" s="144"/>
      <c r="G20" s="145"/>
      <c r="H20" s="145"/>
      <c r="I20" s="152"/>
      <c r="J20" s="18">
        <v>18</v>
      </c>
      <c r="K20" s="150" t="s">
        <v>82</v>
      </c>
      <c r="L20" s="150" t="s">
        <v>29</v>
      </c>
      <c r="M20" s="8" t="s">
        <v>30</v>
      </c>
      <c r="N20" s="8" t="s">
        <v>31</v>
      </c>
      <c r="O20" s="8" t="s">
        <v>32</v>
      </c>
      <c r="P20" s="8" t="s">
        <v>33</v>
      </c>
      <c r="Q20" s="8" t="s">
        <v>34</v>
      </c>
      <c r="R20" s="151" t="s">
        <v>83</v>
      </c>
      <c r="S20" s="128"/>
      <c r="T20" s="128"/>
    </row>
    <row r="21" ht="62.4" spans="1:20">
      <c r="A21" s="143"/>
      <c r="B21" s="146"/>
      <c r="C21" s="146"/>
      <c r="D21" s="144"/>
      <c r="E21" s="144"/>
      <c r="F21" s="144"/>
      <c r="G21" s="145"/>
      <c r="H21" s="145"/>
      <c r="I21" s="152"/>
      <c r="J21" s="18">
        <v>19</v>
      </c>
      <c r="K21" s="150" t="s">
        <v>84</v>
      </c>
      <c r="L21" s="150" t="s">
        <v>29</v>
      </c>
      <c r="M21" s="8" t="s">
        <v>39</v>
      </c>
      <c r="N21" s="8" t="s">
        <v>85</v>
      </c>
      <c r="O21" s="8" t="s">
        <v>39</v>
      </c>
      <c r="P21" s="8" t="s">
        <v>33</v>
      </c>
      <c r="Q21" s="8" t="s">
        <v>34</v>
      </c>
      <c r="R21" s="151" t="s">
        <v>86</v>
      </c>
      <c r="S21" s="128"/>
      <c r="T21" s="128"/>
    </row>
    <row r="22" ht="46.8" spans="10:20">
      <c r="J22" s="18">
        <v>20</v>
      </c>
      <c r="K22" s="150" t="s">
        <v>87</v>
      </c>
      <c r="L22" s="150" t="s">
        <v>29</v>
      </c>
      <c r="M22" s="8" t="s">
        <v>30</v>
      </c>
      <c r="N22" s="8" t="s">
        <v>31</v>
      </c>
      <c r="O22" s="8" t="s">
        <v>32</v>
      </c>
      <c r="P22" s="8" t="s">
        <v>40</v>
      </c>
      <c r="Q22" s="8" t="s">
        <v>34</v>
      </c>
      <c r="R22" s="151" t="s">
        <v>88</v>
      </c>
      <c r="S22" s="128"/>
      <c r="T22" s="128"/>
    </row>
    <row r="23" ht="46.8" spans="10:20">
      <c r="J23" s="18">
        <v>21</v>
      </c>
      <c r="K23" s="150" t="s">
        <v>89</v>
      </c>
      <c r="L23" s="150" t="s">
        <v>29</v>
      </c>
      <c r="M23" s="8" t="s">
        <v>30</v>
      </c>
      <c r="N23" s="8" t="s">
        <v>31</v>
      </c>
      <c r="O23" s="8" t="s">
        <v>32</v>
      </c>
      <c r="P23" s="8" t="s">
        <v>39</v>
      </c>
      <c r="Q23" s="8" t="s">
        <v>41</v>
      </c>
      <c r="R23" s="8" t="s">
        <v>41</v>
      </c>
      <c r="S23" s="128"/>
      <c r="T23" s="128"/>
    </row>
    <row r="24" ht="46.8" spans="10:20">
      <c r="J24" s="18">
        <v>22</v>
      </c>
      <c r="K24" s="150" t="s">
        <v>90</v>
      </c>
      <c r="L24" s="150" t="s">
        <v>29</v>
      </c>
      <c r="M24" s="8" t="s">
        <v>30</v>
      </c>
      <c r="N24" s="8" t="s">
        <v>31</v>
      </c>
      <c r="O24" s="8" t="s">
        <v>32</v>
      </c>
      <c r="P24" s="8" t="s">
        <v>40</v>
      </c>
      <c r="Q24" s="8" t="s">
        <v>41</v>
      </c>
      <c r="R24" s="8" t="s">
        <v>41</v>
      </c>
      <c r="S24" s="128"/>
      <c r="T24" s="128"/>
    </row>
    <row r="25" ht="46.8" spans="10:20">
      <c r="J25" s="18">
        <v>23</v>
      </c>
      <c r="K25" s="150" t="s">
        <v>91</v>
      </c>
      <c r="L25" s="150" t="s">
        <v>29</v>
      </c>
      <c r="M25" s="8" t="s">
        <v>92</v>
      </c>
      <c r="N25" s="8" t="s">
        <v>92</v>
      </c>
      <c r="O25" s="8" t="s">
        <v>40</v>
      </c>
      <c r="P25" s="8" t="s">
        <v>40</v>
      </c>
      <c r="Q25" s="153" t="s">
        <v>34</v>
      </c>
      <c r="R25" s="151" t="s">
        <v>93</v>
      </c>
      <c r="S25" s="128"/>
      <c r="T25" s="128"/>
    </row>
    <row r="26" ht="46.8" spans="10:20">
      <c r="J26" s="18">
        <v>24</v>
      </c>
      <c r="K26" s="150" t="s">
        <v>94</v>
      </c>
      <c r="L26" s="150" t="s">
        <v>29</v>
      </c>
      <c r="M26" s="8" t="s">
        <v>30</v>
      </c>
      <c r="N26" s="8" t="s">
        <v>31</v>
      </c>
      <c r="O26" s="8" t="s">
        <v>32</v>
      </c>
      <c r="P26" s="8" t="s">
        <v>33</v>
      </c>
      <c r="Q26" s="153" t="s">
        <v>34</v>
      </c>
      <c r="R26" s="151" t="s">
        <v>95</v>
      </c>
      <c r="S26" s="128"/>
      <c r="T26" s="128"/>
    </row>
    <row r="27" ht="62.4" spans="10:20">
      <c r="J27" s="18">
        <v>25</v>
      </c>
      <c r="K27" s="150" t="s">
        <v>96</v>
      </c>
      <c r="L27" s="150" t="s">
        <v>29</v>
      </c>
      <c r="M27" s="153" t="s">
        <v>97</v>
      </c>
      <c r="N27" s="153" t="s">
        <v>98</v>
      </c>
      <c r="O27" s="153" t="s">
        <v>99</v>
      </c>
      <c r="P27" s="8" t="s">
        <v>33</v>
      </c>
      <c r="Q27" s="8" t="s">
        <v>41</v>
      </c>
      <c r="R27" s="8" t="s">
        <v>41</v>
      </c>
      <c r="S27" s="128"/>
      <c r="T27" s="128"/>
    </row>
    <row r="28" ht="62.4" spans="10:20">
      <c r="J28" s="18">
        <v>26</v>
      </c>
      <c r="K28" s="150" t="s">
        <v>100</v>
      </c>
      <c r="L28" s="150" t="s">
        <v>29</v>
      </c>
      <c r="M28" s="8" t="s">
        <v>39</v>
      </c>
      <c r="N28" s="8" t="s">
        <v>101</v>
      </c>
      <c r="O28" s="8" t="s">
        <v>39</v>
      </c>
      <c r="P28" s="8" t="s">
        <v>39</v>
      </c>
      <c r="Q28" s="153" t="s">
        <v>44</v>
      </c>
      <c r="R28" s="151" t="s">
        <v>102</v>
      </c>
      <c r="S28" s="128"/>
      <c r="T28" s="128"/>
    </row>
    <row r="29" ht="46.8" spans="10:20">
      <c r="J29" s="18">
        <v>27</v>
      </c>
      <c r="K29" s="150" t="s">
        <v>103</v>
      </c>
      <c r="L29" s="150" t="s">
        <v>29</v>
      </c>
      <c r="M29" s="8" t="s">
        <v>30</v>
      </c>
      <c r="N29" s="8" t="s">
        <v>31</v>
      </c>
      <c r="O29" s="8" t="s">
        <v>32</v>
      </c>
      <c r="P29" s="8" t="s">
        <v>33</v>
      </c>
      <c r="Q29" s="153" t="s">
        <v>34</v>
      </c>
      <c r="R29" s="151" t="s">
        <v>104</v>
      </c>
      <c r="S29" s="128"/>
      <c r="T29" s="128"/>
    </row>
    <row r="30" ht="62.4" spans="10:20">
      <c r="J30" s="18">
        <v>28</v>
      </c>
      <c r="K30" s="150" t="s">
        <v>105</v>
      </c>
      <c r="L30" s="150" t="s">
        <v>29</v>
      </c>
      <c r="M30" s="8" t="s">
        <v>39</v>
      </c>
      <c r="N30" s="8" t="s">
        <v>106</v>
      </c>
      <c r="O30" s="8" t="s">
        <v>39</v>
      </c>
      <c r="P30" s="8" t="s">
        <v>107</v>
      </c>
      <c r="Q30" s="8" t="s">
        <v>92</v>
      </c>
      <c r="R30" s="8" t="s">
        <v>108</v>
      </c>
      <c r="S30" s="128"/>
      <c r="T30" s="128"/>
    </row>
    <row r="31" ht="62.4" spans="10:20">
      <c r="J31" s="18">
        <v>29</v>
      </c>
      <c r="K31" s="150" t="s">
        <v>109</v>
      </c>
      <c r="L31" s="150" t="s">
        <v>29</v>
      </c>
      <c r="M31" s="8" t="s">
        <v>97</v>
      </c>
      <c r="N31" s="8" t="s">
        <v>92</v>
      </c>
      <c r="O31" s="8" t="s">
        <v>92</v>
      </c>
      <c r="P31" s="8" t="s">
        <v>92</v>
      </c>
      <c r="Q31" s="8" t="s">
        <v>41</v>
      </c>
      <c r="R31" s="8" t="s">
        <v>41</v>
      </c>
      <c r="S31" s="128"/>
      <c r="T31" s="128"/>
    </row>
    <row r="32" ht="46.8" spans="10:20">
      <c r="J32" s="18">
        <v>30</v>
      </c>
      <c r="K32" s="150" t="s">
        <v>110</v>
      </c>
      <c r="L32" s="150" t="s">
        <v>29</v>
      </c>
      <c r="M32" s="8" t="s">
        <v>39</v>
      </c>
      <c r="N32" s="8" t="s">
        <v>111</v>
      </c>
      <c r="O32" s="8" t="s">
        <v>39</v>
      </c>
      <c r="P32" s="8" t="s">
        <v>40</v>
      </c>
      <c r="Q32" s="8" t="s">
        <v>41</v>
      </c>
      <c r="R32" s="8" t="s">
        <v>41</v>
      </c>
      <c r="S32" s="128"/>
      <c r="T32" s="128"/>
    </row>
    <row r="33" ht="46.8" spans="10:20">
      <c r="J33" s="18">
        <v>31</v>
      </c>
      <c r="K33" s="150" t="s">
        <v>112</v>
      </c>
      <c r="L33" s="150" t="s">
        <v>29</v>
      </c>
      <c r="M33" s="8" t="s">
        <v>30</v>
      </c>
      <c r="N33" s="8" t="s">
        <v>31</v>
      </c>
      <c r="O33" s="8" t="s">
        <v>32</v>
      </c>
      <c r="P33" s="8" t="s">
        <v>33</v>
      </c>
      <c r="Q33" s="153" t="s">
        <v>34</v>
      </c>
      <c r="R33" s="151" t="s">
        <v>113</v>
      </c>
      <c r="S33" s="128"/>
      <c r="T33" s="128"/>
    </row>
    <row r="34" ht="46.8" spans="10:20">
      <c r="J34" s="18">
        <v>32</v>
      </c>
      <c r="K34" s="150" t="s">
        <v>114</v>
      </c>
      <c r="L34" s="150" t="s">
        <v>29</v>
      </c>
      <c r="M34" s="8" t="s">
        <v>39</v>
      </c>
      <c r="N34" s="8" t="s">
        <v>115</v>
      </c>
      <c r="O34" s="8" t="s">
        <v>39</v>
      </c>
      <c r="P34" s="8" t="s">
        <v>40</v>
      </c>
      <c r="Q34" s="153" t="s">
        <v>44</v>
      </c>
      <c r="R34" s="151" t="s">
        <v>116</v>
      </c>
      <c r="S34" s="128"/>
      <c r="T34" s="128"/>
    </row>
    <row r="35" ht="46.8" spans="10:20">
      <c r="J35" s="18">
        <v>33</v>
      </c>
      <c r="K35" s="150" t="s">
        <v>117</v>
      </c>
      <c r="L35" s="150" t="s">
        <v>29</v>
      </c>
      <c r="M35" s="8" t="s">
        <v>39</v>
      </c>
      <c r="N35" s="8" t="s">
        <v>118</v>
      </c>
      <c r="O35" s="8" t="s">
        <v>39</v>
      </c>
      <c r="P35" s="8" t="s">
        <v>39</v>
      </c>
      <c r="Q35" s="153" t="s">
        <v>34</v>
      </c>
      <c r="R35" s="151" t="s">
        <v>119</v>
      </c>
      <c r="S35" s="128"/>
      <c r="T35" s="128"/>
    </row>
    <row r="36" ht="46.8" spans="10:20">
      <c r="J36" s="18">
        <v>34</v>
      </c>
      <c r="K36" s="150" t="s">
        <v>120</v>
      </c>
      <c r="L36" s="150" t="s">
        <v>29</v>
      </c>
      <c r="M36" s="8" t="s">
        <v>39</v>
      </c>
      <c r="N36" s="8" t="s">
        <v>118</v>
      </c>
      <c r="O36" s="8" t="s">
        <v>39</v>
      </c>
      <c r="P36" s="8" t="s">
        <v>39</v>
      </c>
      <c r="Q36" s="153" t="s">
        <v>34</v>
      </c>
      <c r="R36" s="151" t="s">
        <v>121</v>
      </c>
      <c r="S36" s="128"/>
      <c r="T36" s="128"/>
    </row>
    <row r="37" ht="46.8" spans="10:20">
      <c r="J37" s="18">
        <v>35</v>
      </c>
      <c r="K37" s="150" t="s">
        <v>122</v>
      </c>
      <c r="L37" s="150" t="s">
        <v>29</v>
      </c>
      <c r="M37" s="8" t="s">
        <v>39</v>
      </c>
      <c r="N37" s="8" t="s">
        <v>123</v>
      </c>
      <c r="O37" s="8" t="s">
        <v>39</v>
      </c>
      <c r="P37" s="8" t="s">
        <v>40</v>
      </c>
      <c r="Q37" s="153" t="s">
        <v>34</v>
      </c>
      <c r="R37" s="151" t="s">
        <v>124</v>
      </c>
      <c r="S37" s="128"/>
      <c r="T37" s="128"/>
    </row>
    <row r="38" ht="46.8" spans="10:20">
      <c r="J38" s="18">
        <v>36</v>
      </c>
      <c r="K38" s="150" t="s">
        <v>125</v>
      </c>
      <c r="L38" s="150" t="s">
        <v>29</v>
      </c>
      <c r="M38" s="8" t="s">
        <v>39</v>
      </c>
      <c r="N38" s="8" t="s">
        <v>126</v>
      </c>
      <c r="O38" s="8" t="s">
        <v>39</v>
      </c>
      <c r="P38" s="8" t="s">
        <v>40</v>
      </c>
      <c r="Q38" s="8" t="s">
        <v>44</v>
      </c>
      <c r="R38" s="151" t="s">
        <v>127</v>
      </c>
      <c r="S38" s="128"/>
      <c r="T38" s="128"/>
    </row>
    <row r="39" ht="62.4" spans="10:20">
      <c r="J39" s="18">
        <v>37</v>
      </c>
      <c r="K39" s="150" t="s">
        <v>128</v>
      </c>
      <c r="L39" s="150" t="s">
        <v>29</v>
      </c>
      <c r="M39" s="8" t="s">
        <v>39</v>
      </c>
      <c r="N39" s="8" t="s">
        <v>129</v>
      </c>
      <c r="O39" s="8" t="s">
        <v>39</v>
      </c>
      <c r="P39" s="8" t="s">
        <v>39</v>
      </c>
      <c r="Q39" s="153" t="s">
        <v>34</v>
      </c>
      <c r="R39" s="151" t="s">
        <v>130</v>
      </c>
      <c r="S39" s="128"/>
      <c r="T39" s="128"/>
    </row>
    <row r="40" ht="62.4" spans="10:20">
      <c r="J40" s="18">
        <v>38</v>
      </c>
      <c r="K40" s="150" t="s">
        <v>131</v>
      </c>
      <c r="L40" s="150" t="s">
        <v>29</v>
      </c>
      <c r="M40" s="8" t="s">
        <v>39</v>
      </c>
      <c r="N40" s="8" t="s">
        <v>132</v>
      </c>
      <c r="O40" s="8" t="s">
        <v>39</v>
      </c>
      <c r="P40" s="8" t="s">
        <v>39</v>
      </c>
      <c r="Q40" s="153" t="s">
        <v>34</v>
      </c>
      <c r="R40" s="151" t="s">
        <v>133</v>
      </c>
      <c r="S40" s="128"/>
      <c r="T40" s="128"/>
    </row>
    <row r="41" ht="62.4" spans="10:20">
      <c r="J41" s="18">
        <v>39</v>
      </c>
      <c r="K41" s="150" t="s">
        <v>134</v>
      </c>
      <c r="L41" s="150" t="s">
        <v>29</v>
      </c>
      <c r="M41" s="8" t="s">
        <v>39</v>
      </c>
      <c r="N41" s="8" t="s">
        <v>135</v>
      </c>
      <c r="O41" s="8" t="s">
        <v>39</v>
      </c>
      <c r="P41" s="8" t="s">
        <v>39</v>
      </c>
      <c r="Q41" s="153" t="s">
        <v>34</v>
      </c>
      <c r="R41" s="151" t="s">
        <v>136</v>
      </c>
      <c r="S41" s="128"/>
      <c r="T41" s="128"/>
    </row>
    <row r="42" ht="46.8" spans="10:20">
      <c r="J42" s="18">
        <v>40</v>
      </c>
      <c r="K42" s="150" t="s">
        <v>137</v>
      </c>
      <c r="L42" s="150" t="s">
        <v>29</v>
      </c>
      <c r="M42" s="8" t="s">
        <v>39</v>
      </c>
      <c r="N42" s="8" t="s">
        <v>118</v>
      </c>
      <c r="O42" s="8" t="s">
        <v>39</v>
      </c>
      <c r="P42" s="8" t="s">
        <v>40</v>
      </c>
      <c r="Q42" s="153" t="s">
        <v>44</v>
      </c>
      <c r="R42" s="151" t="s">
        <v>138</v>
      </c>
      <c r="S42" s="128"/>
      <c r="T42" s="128"/>
    </row>
    <row r="43" ht="46.8" spans="10:20">
      <c r="J43" s="18">
        <v>41</v>
      </c>
      <c r="K43" s="150" t="s">
        <v>139</v>
      </c>
      <c r="L43" s="150" t="s">
        <v>29</v>
      </c>
      <c r="M43" s="8" t="s">
        <v>39</v>
      </c>
      <c r="N43" s="8" t="s">
        <v>140</v>
      </c>
      <c r="O43" s="8" t="s">
        <v>40</v>
      </c>
      <c r="P43" s="8" t="s">
        <v>40</v>
      </c>
      <c r="Q43" s="153" t="s">
        <v>44</v>
      </c>
      <c r="R43" s="151" t="s">
        <v>141</v>
      </c>
      <c r="S43" s="128"/>
      <c r="T43" s="128"/>
    </row>
    <row r="44" ht="62.4" spans="10:20">
      <c r="J44" s="18">
        <v>42</v>
      </c>
      <c r="K44" s="150" t="s">
        <v>142</v>
      </c>
      <c r="L44" s="150" t="s">
        <v>29</v>
      </c>
      <c r="M44" s="8" t="s">
        <v>30</v>
      </c>
      <c r="N44" s="8" t="s">
        <v>31</v>
      </c>
      <c r="O44" s="8" t="s">
        <v>32</v>
      </c>
      <c r="P44" s="8" t="s">
        <v>33</v>
      </c>
      <c r="Q44" s="153" t="s">
        <v>34</v>
      </c>
      <c r="R44" s="151" t="s">
        <v>143</v>
      </c>
      <c r="S44" s="128"/>
      <c r="T44" s="128"/>
    </row>
    <row r="45" ht="62.4" spans="10:20">
      <c r="J45" s="18">
        <v>43</v>
      </c>
      <c r="K45" s="150" t="s">
        <v>144</v>
      </c>
      <c r="L45" s="150" t="s">
        <v>29</v>
      </c>
      <c r="M45" s="8" t="s">
        <v>39</v>
      </c>
      <c r="N45" s="8" t="s">
        <v>145</v>
      </c>
      <c r="O45" s="8" t="s">
        <v>39</v>
      </c>
      <c r="P45" s="8" t="s">
        <v>39</v>
      </c>
      <c r="Q45" s="153" t="s">
        <v>34</v>
      </c>
      <c r="R45" s="151" t="s">
        <v>146</v>
      </c>
      <c r="S45" s="128"/>
      <c r="T45" s="128"/>
    </row>
    <row r="46" ht="46.8" spans="10:20">
      <c r="J46" s="18">
        <v>44</v>
      </c>
      <c r="K46" s="150" t="s">
        <v>147</v>
      </c>
      <c r="L46" s="150" t="s">
        <v>29</v>
      </c>
      <c r="M46" s="8" t="s">
        <v>39</v>
      </c>
      <c r="N46" s="151" t="s">
        <v>43</v>
      </c>
      <c r="O46" s="8" t="s">
        <v>39</v>
      </c>
      <c r="P46" s="8" t="s">
        <v>39</v>
      </c>
      <c r="Q46" s="153" t="s">
        <v>34</v>
      </c>
      <c r="R46" s="151" t="s">
        <v>148</v>
      </c>
      <c r="S46" s="128"/>
      <c r="T46" s="128"/>
    </row>
    <row r="47" ht="62.4" spans="10:20">
      <c r="J47" s="18">
        <v>45</v>
      </c>
      <c r="K47" s="150" t="s">
        <v>149</v>
      </c>
      <c r="L47" s="150" t="s">
        <v>29</v>
      </c>
      <c r="M47" s="8" t="s">
        <v>39</v>
      </c>
      <c r="N47" s="8" t="s">
        <v>150</v>
      </c>
      <c r="O47" s="8" t="s">
        <v>39</v>
      </c>
      <c r="P47" s="8" t="s">
        <v>39</v>
      </c>
      <c r="Q47" s="153" t="s">
        <v>34</v>
      </c>
      <c r="R47" s="151" t="s">
        <v>151</v>
      </c>
      <c r="S47" s="128"/>
      <c r="T47" s="128"/>
    </row>
    <row r="48" ht="46.8" spans="10:20">
      <c r="J48" s="18">
        <v>46</v>
      </c>
      <c r="K48" s="150" t="s">
        <v>152</v>
      </c>
      <c r="L48" s="150" t="s">
        <v>29</v>
      </c>
      <c r="M48" s="8" t="s">
        <v>30</v>
      </c>
      <c r="N48" s="8" t="s">
        <v>31</v>
      </c>
      <c r="O48" s="8" t="s">
        <v>32</v>
      </c>
      <c r="P48" s="8" t="s">
        <v>33</v>
      </c>
      <c r="Q48" s="8" t="s">
        <v>41</v>
      </c>
      <c r="R48" s="8" t="s">
        <v>41</v>
      </c>
      <c r="S48" s="128"/>
      <c r="T48" s="128"/>
    </row>
    <row r="49" ht="62.4" spans="10:20">
      <c r="J49" s="18">
        <v>47</v>
      </c>
      <c r="K49" s="150" t="s">
        <v>153</v>
      </c>
      <c r="L49" s="150" t="s">
        <v>29</v>
      </c>
      <c r="M49" s="8" t="s">
        <v>39</v>
      </c>
      <c r="N49" s="8" t="s">
        <v>154</v>
      </c>
      <c r="O49" s="8" t="s">
        <v>39</v>
      </c>
      <c r="P49" s="8" t="s">
        <v>39</v>
      </c>
      <c r="Q49" s="153" t="s">
        <v>34</v>
      </c>
      <c r="R49" s="151" t="s">
        <v>155</v>
      </c>
      <c r="S49" s="128"/>
      <c r="T49" s="128"/>
    </row>
    <row r="50" ht="62.4" spans="10:20">
      <c r="J50" s="18">
        <v>48</v>
      </c>
      <c r="K50" s="150" t="s">
        <v>156</v>
      </c>
      <c r="L50" s="150" t="s">
        <v>29</v>
      </c>
      <c r="M50" s="8" t="s">
        <v>39</v>
      </c>
      <c r="N50" s="8" t="s">
        <v>157</v>
      </c>
      <c r="O50" s="8" t="s">
        <v>39</v>
      </c>
      <c r="P50" s="8" t="s">
        <v>40</v>
      </c>
      <c r="Q50" s="153" t="s">
        <v>34</v>
      </c>
      <c r="R50" s="151" t="s">
        <v>158</v>
      </c>
      <c r="S50" s="128"/>
      <c r="T50" s="128"/>
    </row>
    <row r="51" ht="46.8" spans="10:20">
      <c r="J51" s="18">
        <v>49</v>
      </c>
      <c r="K51" s="150" t="s">
        <v>159</v>
      </c>
      <c r="L51" s="150" t="s">
        <v>29</v>
      </c>
      <c r="M51" s="8" t="s">
        <v>30</v>
      </c>
      <c r="N51" s="8" t="s">
        <v>31</v>
      </c>
      <c r="O51" s="8" t="s">
        <v>32</v>
      </c>
      <c r="P51" s="8" t="s">
        <v>33</v>
      </c>
      <c r="Q51" s="8" t="s">
        <v>41</v>
      </c>
      <c r="R51" s="8" t="s">
        <v>41</v>
      </c>
      <c r="S51" s="128"/>
      <c r="T51" s="128"/>
    </row>
    <row r="52" ht="46.8" spans="10:20">
      <c r="J52" s="18">
        <v>50</v>
      </c>
      <c r="K52" s="150" t="s">
        <v>160</v>
      </c>
      <c r="L52" s="150" t="s">
        <v>29</v>
      </c>
      <c r="M52" s="8" t="s">
        <v>39</v>
      </c>
      <c r="N52" s="8" t="s">
        <v>161</v>
      </c>
      <c r="O52" s="8" t="s">
        <v>39</v>
      </c>
      <c r="P52" s="8" t="s">
        <v>40</v>
      </c>
      <c r="Q52" s="153" t="s">
        <v>34</v>
      </c>
      <c r="R52" s="151" t="s">
        <v>162</v>
      </c>
      <c r="S52" s="128"/>
      <c r="T52" s="128"/>
    </row>
    <row r="53" ht="62.4" spans="10:20">
      <c r="J53" s="18">
        <v>51</v>
      </c>
      <c r="K53" s="150" t="s">
        <v>163</v>
      </c>
      <c r="L53" s="150" t="s">
        <v>29</v>
      </c>
      <c r="M53" s="8" t="s">
        <v>39</v>
      </c>
      <c r="N53" s="8" t="s">
        <v>164</v>
      </c>
      <c r="O53" s="8" t="s">
        <v>40</v>
      </c>
      <c r="P53" s="8" t="s">
        <v>40</v>
      </c>
      <c r="Q53" s="8" t="s">
        <v>34</v>
      </c>
      <c r="R53" s="151" t="s">
        <v>165</v>
      </c>
      <c r="S53" s="128"/>
      <c r="T53" s="128"/>
    </row>
    <row r="54" ht="46.8" spans="10:20">
      <c r="J54" s="18">
        <v>52</v>
      </c>
      <c r="K54" s="150" t="s">
        <v>166</v>
      </c>
      <c r="L54" s="150" t="s">
        <v>29</v>
      </c>
      <c r="M54" s="8" t="s">
        <v>39</v>
      </c>
      <c r="N54" s="8" t="s">
        <v>118</v>
      </c>
      <c r="O54" s="8" t="s">
        <v>39</v>
      </c>
      <c r="P54" s="8" t="s">
        <v>39</v>
      </c>
      <c r="Q54" s="153" t="s">
        <v>44</v>
      </c>
      <c r="R54" s="151" t="s">
        <v>167</v>
      </c>
      <c r="S54" s="128"/>
      <c r="T54" s="128"/>
    </row>
    <row r="55" ht="46.8" spans="10:20">
      <c r="J55" s="18">
        <v>53</v>
      </c>
      <c r="K55" s="150" t="s">
        <v>168</v>
      </c>
      <c r="L55" s="150" t="s">
        <v>29</v>
      </c>
      <c r="M55" s="8" t="s">
        <v>39</v>
      </c>
      <c r="N55" s="8" t="s">
        <v>169</v>
      </c>
      <c r="O55" s="8" t="s">
        <v>39</v>
      </c>
      <c r="P55" s="8" t="s">
        <v>39</v>
      </c>
      <c r="Q55" s="153" t="s">
        <v>34</v>
      </c>
      <c r="R55" s="151" t="s">
        <v>170</v>
      </c>
      <c r="S55" s="128"/>
      <c r="T55" s="128"/>
    </row>
    <row r="56" ht="46.8" spans="10:20">
      <c r="J56" s="18">
        <v>54</v>
      </c>
      <c r="K56" s="150" t="s">
        <v>171</v>
      </c>
      <c r="L56" s="150" t="s">
        <v>29</v>
      </c>
      <c r="M56" s="8" t="s">
        <v>39</v>
      </c>
      <c r="N56" s="8" t="s">
        <v>172</v>
      </c>
      <c r="O56" s="8" t="s">
        <v>39</v>
      </c>
      <c r="P56" s="8" t="s">
        <v>39</v>
      </c>
      <c r="Q56" s="153" t="s">
        <v>34</v>
      </c>
      <c r="R56" s="151" t="s">
        <v>173</v>
      </c>
      <c r="S56" s="128"/>
      <c r="T56" s="128"/>
    </row>
    <row r="57" ht="46.8" spans="10:20">
      <c r="J57" s="18">
        <v>55</v>
      </c>
      <c r="K57" s="150" t="s">
        <v>174</v>
      </c>
      <c r="L57" s="150" t="s">
        <v>29</v>
      </c>
      <c r="M57" s="8" t="s">
        <v>30</v>
      </c>
      <c r="N57" s="8" t="s">
        <v>31</v>
      </c>
      <c r="O57" s="8" t="s">
        <v>32</v>
      </c>
      <c r="P57" s="8" t="s">
        <v>33</v>
      </c>
      <c r="Q57" s="8" t="s">
        <v>41</v>
      </c>
      <c r="R57" s="8" t="s">
        <v>41</v>
      </c>
      <c r="S57" s="128"/>
      <c r="T57" s="128"/>
    </row>
    <row r="58" ht="46.8" spans="10:20">
      <c r="J58" s="18">
        <v>56</v>
      </c>
      <c r="K58" s="150" t="s">
        <v>175</v>
      </c>
      <c r="L58" s="150" t="s">
        <v>29</v>
      </c>
      <c r="M58" s="8" t="s">
        <v>39</v>
      </c>
      <c r="N58" s="8" t="s">
        <v>176</v>
      </c>
      <c r="O58" s="8" t="s">
        <v>39</v>
      </c>
      <c r="P58" s="8" t="s">
        <v>40</v>
      </c>
      <c r="Q58" s="153" t="s">
        <v>34</v>
      </c>
      <c r="R58" s="151" t="s">
        <v>177</v>
      </c>
      <c r="S58" s="128"/>
      <c r="T58" s="128"/>
    </row>
    <row r="59" ht="46.8" spans="10:20">
      <c r="J59" s="18">
        <v>57</v>
      </c>
      <c r="K59" s="150" t="s">
        <v>178</v>
      </c>
      <c r="L59" s="150" t="s">
        <v>29</v>
      </c>
      <c r="M59" s="8" t="s">
        <v>39</v>
      </c>
      <c r="N59" s="8" t="s">
        <v>179</v>
      </c>
      <c r="O59" s="8" t="s">
        <v>39</v>
      </c>
      <c r="P59" s="8" t="s">
        <v>40</v>
      </c>
      <c r="Q59" s="153" t="s">
        <v>34</v>
      </c>
      <c r="R59" s="151" t="s">
        <v>180</v>
      </c>
      <c r="S59" s="128"/>
      <c r="T59" s="128"/>
    </row>
    <row r="60" ht="46.8" spans="10:20">
      <c r="J60" s="18">
        <v>58</v>
      </c>
      <c r="K60" s="150" t="s">
        <v>181</v>
      </c>
      <c r="L60" s="150" t="s">
        <v>29</v>
      </c>
      <c r="M60" s="8" t="s">
        <v>39</v>
      </c>
      <c r="N60" s="8" t="s">
        <v>182</v>
      </c>
      <c r="O60" s="8" t="s">
        <v>39</v>
      </c>
      <c r="P60" s="8" t="s">
        <v>39</v>
      </c>
      <c r="Q60" s="8" t="s">
        <v>41</v>
      </c>
      <c r="R60" s="8" t="s">
        <v>41</v>
      </c>
      <c r="S60" s="128"/>
      <c r="T60" s="128"/>
    </row>
    <row r="61" ht="62.4" spans="10:20">
      <c r="J61" s="18">
        <v>59</v>
      </c>
      <c r="K61" s="150" t="s">
        <v>183</v>
      </c>
      <c r="L61" s="150" t="s">
        <v>29</v>
      </c>
      <c r="M61" s="8" t="s">
        <v>39</v>
      </c>
      <c r="N61" s="8" t="s">
        <v>184</v>
      </c>
      <c r="O61" s="8" t="s">
        <v>39</v>
      </c>
      <c r="P61" s="8" t="s">
        <v>39</v>
      </c>
      <c r="Q61" s="153" t="s">
        <v>44</v>
      </c>
      <c r="R61" s="151" t="s">
        <v>185</v>
      </c>
      <c r="S61" s="128"/>
      <c r="T61" s="128"/>
    </row>
    <row r="62" ht="62.4" spans="10:20">
      <c r="J62" s="18">
        <v>60</v>
      </c>
      <c r="K62" s="150" t="s">
        <v>186</v>
      </c>
      <c r="L62" s="150" t="s">
        <v>29</v>
      </c>
      <c r="M62" s="8" t="s">
        <v>39</v>
      </c>
      <c r="N62" s="8" t="s">
        <v>187</v>
      </c>
      <c r="O62" s="8" t="s">
        <v>39</v>
      </c>
      <c r="P62" s="8" t="s">
        <v>40</v>
      </c>
      <c r="Q62" s="153" t="s">
        <v>34</v>
      </c>
      <c r="R62" s="151" t="s">
        <v>188</v>
      </c>
      <c r="S62" s="128"/>
      <c r="T62" s="128"/>
    </row>
    <row r="63" ht="46.8" spans="10:20">
      <c r="J63" s="18">
        <v>61</v>
      </c>
      <c r="K63" s="150" t="s">
        <v>189</v>
      </c>
      <c r="L63" s="150" t="s">
        <v>29</v>
      </c>
      <c r="M63" s="8" t="s">
        <v>39</v>
      </c>
      <c r="N63" s="8" t="s">
        <v>190</v>
      </c>
      <c r="O63" s="8" t="s">
        <v>39</v>
      </c>
      <c r="P63" s="8" t="s">
        <v>39</v>
      </c>
      <c r="Q63" s="153" t="s">
        <v>44</v>
      </c>
      <c r="R63" s="151" t="s">
        <v>191</v>
      </c>
      <c r="S63" s="128"/>
      <c r="T63" s="128"/>
    </row>
    <row r="64" ht="46.8" spans="10:20">
      <c r="J64" s="18">
        <v>62</v>
      </c>
      <c r="K64" s="150" t="s">
        <v>192</v>
      </c>
      <c r="L64" s="150" t="s">
        <v>29</v>
      </c>
      <c r="M64" s="8" t="s">
        <v>39</v>
      </c>
      <c r="N64" s="8" t="s">
        <v>193</v>
      </c>
      <c r="O64" s="8" t="s">
        <v>40</v>
      </c>
      <c r="P64" s="8" t="s">
        <v>40</v>
      </c>
      <c r="Q64" s="153" t="s">
        <v>34</v>
      </c>
      <c r="R64" s="151" t="s">
        <v>194</v>
      </c>
      <c r="S64" s="128"/>
      <c r="T64" s="128"/>
    </row>
    <row r="65" ht="46.8" spans="10:20">
      <c r="J65" s="18">
        <v>63</v>
      </c>
      <c r="K65" s="150" t="s">
        <v>195</v>
      </c>
      <c r="L65" s="150" t="s">
        <v>29</v>
      </c>
      <c r="M65" s="8" t="s">
        <v>30</v>
      </c>
      <c r="N65" s="8" t="s">
        <v>31</v>
      </c>
      <c r="O65" s="8" t="s">
        <v>32</v>
      </c>
      <c r="P65" s="8" t="s">
        <v>33</v>
      </c>
      <c r="Q65" s="17" t="s">
        <v>34</v>
      </c>
      <c r="R65" s="151" t="s">
        <v>196</v>
      </c>
      <c r="S65" s="128"/>
      <c r="T65" s="128"/>
    </row>
    <row r="66" ht="46.8" spans="10:20">
      <c r="J66" s="18">
        <v>64</v>
      </c>
      <c r="K66" s="150" t="s">
        <v>197</v>
      </c>
      <c r="L66" s="150" t="s">
        <v>29</v>
      </c>
      <c r="M66" s="8" t="s">
        <v>39</v>
      </c>
      <c r="N66" s="8" t="s">
        <v>198</v>
      </c>
      <c r="O66" s="8" t="s">
        <v>39</v>
      </c>
      <c r="P66" s="8" t="s">
        <v>33</v>
      </c>
      <c r="Q66" s="153" t="s">
        <v>34</v>
      </c>
      <c r="R66" s="151" t="s">
        <v>199</v>
      </c>
      <c r="S66" s="128"/>
      <c r="T66" s="128"/>
    </row>
    <row r="67" ht="46.8" spans="10:20">
      <c r="J67" s="18">
        <v>65</v>
      </c>
      <c r="K67" s="150" t="s">
        <v>200</v>
      </c>
      <c r="L67" s="150" t="s">
        <v>29</v>
      </c>
      <c r="M67" s="8" t="s">
        <v>39</v>
      </c>
      <c r="N67" s="8" t="s">
        <v>201</v>
      </c>
      <c r="O67" s="8" t="s">
        <v>39</v>
      </c>
      <c r="P67" s="8" t="s">
        <v>39</v>
      </c>
      <c r="Q67" s="153" t="s">
        <v>34</v>
      </c>
      <c r="R67" s="151" t="s">
        <v>202</v>
      </c>
      <c r="S67" s="128"/>
      <c r="T67" s="128"/>
    </row>
    <row r="68" ht="46.8" spans="10:20">
      <c r="J68" s="18">
        <v>66</v>
      </c>
      <c r="K68" s="150" t="s">
        <v>203</v>
      </c>
      <c r="L68" s="150" t="s">
        <v>29</v>
      </c>
      <c r="M68" s="156" t="s">
        <v>30</v>
      </c>
      <c r="N68" s="156" t="s">
        <v>31</v>
      </c>
      <c r="O68" s="156" t="s">
        <v>204</v>
      </c>
      <c r="P68" s="156" t="s">
        <v>39</v>
      </c>
      <c r="Q68" s="156" t="s">
        <v>34</v>
      </c>
      <c r="R68" s="157" t="s">
        <v>205</v>
      </c>
      <c r="S68" s="128"/>
      <c r="T68" s="128"/>
    </row>
    <row r="69" ht="78" spans="10:20">
      <c r="J69" s="18">
        <v>67</v>
      </c>
      <c r="K69" s="150" t="s">
        <v>206</v>
      </c>
      <c r="L69" s="150" t="s">
        <v>29</v>
      </c>
      <c r="M69" s="8" t="s">
        <v>39</v>
      </c>
      <c r="N69" s="8" t="s">
        <v>207</v>
      </c>
      <c r="O69" s="8" t="s">
        <v>39</v>
      </c>
      <c r="P69" s="8" t="s">
        <v>39</v>
      </c>
      <c r="Q69" s="153" t="s">
        <v>34</v>
      </c>
      <c r="R69" s="151" t="s">
        <v>208</v>
      </c>
      <c r="S69" s="128"/>
      <c r="T69" s="128"/>
    </row>
    <row r="70" ht="46.8" spans="10:20">
      <c r="J70" s="18">
        <v>68</v>
      </c>
      <c r="K70" s="150" t="s">
        <v>209</v>
      </c>
      <c r="L70" s="150" t="s">
        <v>29</v>
      </c>
      <c r="M70" s="8" t="s">
        <v>30</v>
      </c>
      <c r="N70" s="8" t="s">
        <v>31</v>
      </c>
      <c r="O70" s="8" t="s">
        <v>32</v>
      </c>
      <c r="P70" s="8" t="s">
        <v>39</v>
      </c>
      <c r="Q70" s="153" t="s">
        <v>34</v>
      </c>
      <c r="R70" s="151" t="s">
        <v>210</v>
      </c>
      <c r="S70" s="128"/>
      <c r="T70" s="128"/>
    </row>
    <row r="71" ht="46.8" spans="10:20">
      <c r="J71" s="18">
        <v>69</v>
      </c>
      <c r="K71" s="150" t="s">
        <v>211</v>
      </c>
      <c r="L71" s="150" t="s">
        <v>29</v>
      </c>
      <c r="M71" s="8" t="s">
        <v>30</v>
      </c>
      <c r="N71" s="8" t="s">
        <v>31</v>
      </c>
      <c r="O71" s="8" t="s">
        <v>32</v>
      </c>
      <c r="P71" s="8" t="s">
        <v>40</v>
      </c>
      <c r="Q71" s="8" t="s">
        <v>41</v>
      </c>
      <c r="R71" s="8" t="s">
        <v>41</v>
      </c>
      <c r="S71" s="128"/>
      <c r="T71" s="128"/>
    </row>
    <row r="72" ht="46.8" spans="10:20">
      <c r="J72" s="18">
        <v>70</v>
      </c>
      <c r="K72" s="150" t="s">
        <v>212</v>
      </c>
      <c r="L72" s="150" t="s">
        <v>29</v>
      </c>
      <c r="M72" s="8" t="s">
        <v>39</v>
      </c>
      <c r="N72" s="8" t="s">
        <v>213</v>
      </c>
      <c r="O72" s="8" t="s">
        <v>39</v>
      </c>
      <c r="P72" s="8" t="s">
        <v>39</v>
      </c>
      <c r="Q72" s="153" t="s">
        <v>44</v>
      </c>
      <c r="R72" s="151" t="s">
        <v>214</v>
      </c>
      <c r="S72" s="128"/>
      <c r="T72" s="128"/>
    </row>
    <row r="73" ht="93.6" spans="10:20">
      <c r="J73" s="18">
        <v>71</v>
      </c>
      <c r="K73" s="150" t="s">
        <v>215</v>
      </c>
      <c r="L73" s="150" t="s">
        <v>29</v>
      </c>
      <c r="M73" s="8" t="s">
        <v>39</v>
      </c>
      <c r="N73" s="8" t="s">
        <v>216</v>
      </c>
      <c r="O73" s="8" t="s">
        <v>39</v>
      </c>
      <c r="P73" s="8" t="s">
        <v>40</v>
      </c>
      <c r="Q73" s="8" t="s">
        <v>41</v>
      </c>
      <c r="R73" s="8" t="s">
        <v>41</v>
      </c>
      <c r="S73" s="128"/>
      <c r="T73" s="128"/>
    </row>
    <row r="74" ht="46.8" spans="10:20">
      <c r="J74" s="18">
        <v>72</v>
      </c>
      <c r="K74" s="150" t="s">
        <v>217</v>
      </c>
      <c r="L74" s="150" t="s">
        <v>29</v>
      </c>
      <c r="M74" s="8" t="s">
        <v>39</v>
      </c>
      <c r="N74" s="8" t="s">
        <v>118</v>
      </c>
      <c r="O74" s="8" t="s">
        <v>39</v>
      </c>
      <c r="P74" s="8" t="s">
        <v>40</v>
      </c>
      <c r="Q74" s="8" t="s">
        <v>41</v>
      </c>
      <c r="R74" s="8" t="s">
        <v>41</v>
      </c>
      <c r="S74" s="128"/>
      <c r="T74" s="128"/>
    </row>
    <row r="75" ht="46.8" spans="10:20">
      <c r="J75" s="18">
        <v>73</v>
      </c>
      <c r="K75" s="150" t="s">
        <v>218</v>
      </c>
      <c r="L75" s="150" t="s">
        <v>29</v>
      </c>
      <c r="M75" s="8" t="s">
        <v>39</v>
      </c>
      <c r="N75" s="8" t="s">
        <v>219</v>
      </c>
      <c r="O75" s="8" t="s">
        <v>39</v>
      </c>
      <c r="P75" s="8" t="s">
        <v>40</v>
      </c>
      <c r="Q75" s="153" t="s">
        <v>34</v>
      </c>
      <c r="R75" s="151" t="s">
        <v>220</v>
      </c>
      <c r="S75" s="128"/>
      <c r="T75" s="128"/>
    </row>
    <row r="76" ht="46.8" spans="10:20">
      <c r="J76" s="18">
        <v>74</v>
      </c>
      <c r="K76" s="150" t="s">
        <v>221</v>
      </c>
      <c r="L76" s="150" t="s">
        <v>29</v>
      </c>
      <c r="M76" s="8" t="s">
        <v>39</v>
      </c>
      <c r="N76" s="8" t="s">
        <v>118</v>
      </c>
      <c r="O76" s="8" t="s">
        <v>39</v>
      </c>
      <c r="P76" s="8" t="s">
        <v>39</v>
      </c>
      <c r="Q76" s="153" t="s">
        <v>34</v>
      </c>
      <c r="R76" s="151" t="s">
        <v>222</v>
      </c>
      <c r="S76" s="128"/>
      <c r="T76" s="128"/>
    </row>
    <row r="77" ht="46.8" spans="10:20">
      <c r="J77" s="18">
        <v>75</v>
      </c>
      <c r="K77" s="150" t="s">
        <v>223</v>
      </c>
      <c r="L77" s="150" t="s">
        <v>29</v>
      </c>
      <c r="M77" s="8" t="s">
        <v>39</v>
      </c>
      <c r="N77" s="8" t="s">
        <v>224</v>
      </c>
      <c r="O77" s="8" t="s">
        <v>39</v>
      </c>
      <c r="P77" s="8" t="s">
        <v>39</v>
      </c>
      <c r="Q77" s="153" t="s">
        <v>34</v>
      </c>
      <c r="R77" s="151" t="s">
        <v>225</v>
      </c>
      <c r="S77" s="128"/>
      <c r="T77" s="128"/>
    </row>
    <row r="78" ht="46.8" spans="10:20">
      <c r="J78" s="18">
        <v>76</v>
      </c>
      <c r="K78" s="150" t="s">
        <v>226</v>
      </c>
      <c r="L78" s="150" t="s">
        <v>29</v>
      </c>
      <c r="M78" s="8" t="s">
        <v>39</v>
      </c>
      <c r="N78" s="8" t="s">
        <v>227</v>
      </c>
      <c r="O78" s="8" t="s">
        <v>39</v>
      </c>
      <c r="P78" s="8" t="s">
        <v>39</v>
      </c>
      <c r="Q78" s="153" t="s">
        <v>34</v>
      </c>
      <c r="R78" s="151" t="s">
        <v>228</v>
      </c>
      <c r="S78" s="128"/>
      <c r="T78" s="128"/>
    </row>
    <row r="79" ht="78" spans="10:20">
      <c r="J79" s="18">
        <v>77</v>
      </c>
      <c r="K79" s="150" t="s">
        <v>229</v>
      </c>
      <c r="L79" s="150" t="s">
        <v>29</v>
      </c>
      <c r="M79" s="8" t="s">
        <v>30</v>
      </c>
      <c r="N79" s="8" t="s">
        <v>31</v>
      </c>
      <c r="O79" s="8" t="s">
        <v>32</v>
      </c>
      <c r="P79" s="29" t="s">
        <v>230</v>
      </c>
      <c r="Q79" s="8" t="s">
        <v>40</v>
      </c>
      <c r="R79" s="9" t="s">
        <v>231</v>
      </c>
      <c r="S79" s="128"/>
      <c r="T79" s="128"/>
    </row>
    <row r="80" ht="46.8" spans="10:20">
      <c r="J80" s="18">
        <v>78</v>
      </c>
      <c r="K80" s="150" t="s">
        <v>232</v>
      </c>
      <c r="L80" s="150" t="s">
        <v>29</v>
      </c>
      <c r="M80" s="8" t="s">
        <v>39</v>
      </c>
      <c r="N80" s="8" t="s">
        <v>233</v>
      </c>
      <c r="O80" s="8" t="s">
        <v>39</v>
      </c>
      <c r="P80" s="8" t="s">
        <v>39</v>
      </c>
      <c r="Q80" s="153" t="s">
        <v>34</v>
      </c>
      <c r="R80" s="151" t="s">
        <v>234</v>
      </c>
      <c r="S80" s="128"/>
      <c r="T80" s="128"/>
    </row>
    <row r="81" ht="46.8" spans="10:20">
      <c r="J81" s="18">
        <v>79</v>
      </c>
      <c r="K81" s="150" t="s">
        <v>235</v>
      </c>
      <c r="L81" s="150" t="s">
        <v>29</v>
      </c>
      <c r="M81" s="8" t="s">
        <v>39</v>
      </c>
      <c r="N81" s="151" t="s">
        <v>236</v>
      </c>
      <c r="O81" s="8" t="s">
        <v>39</v>
      </c>
      <c r="P81" s="8" t="s">
        <v>39</v>
      </c>
      <c r="Q81" s="153" t="s">
        <v>34</v>
      </c>
      <c r="R81" s="151" t="s">
        <v>237</v>
      </c>
      <c r="S81" s="128"/>
      <c r="T81" s="128"/>
    </row>
    <row r="82" ht="46.8" spans="10:20">
      <c r="J82" s="18">
        <v>80</v>
      </c>
      <c r="K82" s="150" t="s">
        <v>238</v>
      </c>
      <c r="L82" s="150" t="s">
        <v>29</v>
      </c>
      <c r="M82" s="8" t="s">
        <v>39</v>
      </c>
      <c r="N82" s="8" t="s">
        <v>118</v>
      </c>
      <c r="O82" s="8" t="s">
        <v>39</v>
      </c>
      <c r="P82" s="8" t="s">
        <v>40</v>
      </c>
      <c r="Q82" s="8" t="s">
        <v>41</v>
      </c>
      <c r="R82" s="8" t="s">
        <v>41</v>
      </c>
      <c r="S82" s="128"/>
      <c r="T82" s="128"/>
    </row>
    <row r="83" ht="78" spans="10:20">
      <c r="J83" s="18">
        <v>81</v>
      </c>
      <c r="K83" s="150" t="s">
        <v>239</v>
      </c>
      <c r="L83" s="150" t="s">
        <v>29</v>
      </c>
      <c r="M83" s="8" t="s">
        <v>39</v>
      </c>
      <c r="N83" s="8" t="s">
        <v>240</v>
      </c>
      <c r="O83" s="8" t="s">
        <v>39</v>
      </c>
      <c r="P83" s="8" t="s">
        <v>39</v>
      </c>
      <c r="Q83" s="153" t="s">
        <v>34</v>
      </c>
      <c r="R83" s="151" t="s">
        <v>241</v>
      </c>
      <c r="S83" s="128"/>
      <c r="T83" s="128"/>
    </row>
    <row r="84" ht="62.4" spans="10:20">
      <c r="J84" s="18">
        <v>82</v>
      </c>
      <c r="K84" s="150" t="s">
        <v>242</v>
      </c>
      <c r="L84" s="150" t="s">
        <v>29</v>
      </c>
      <c r="M84" s="8" t="s">
        <v>39</v>
      </c>
      <c r="N84" s="8" t="s">
        <v>243</v>
      </c>
      <c r="O84" s="8" t="s">
        <v>39</v>
      </c>
      <c r="P84" s="8" t="s">
        <v>39</v>
      </c>
      <c r="Q84" s="153" t="s">
        <v>34</v>
      </c>
      <c r="R84" s="151" t="s">
        <v>244</v>
      </c>
      <c r="S84" s="128"/>
      <c r="T84" s="128"/>
    </row>
    <row r="85" ht="78" spans="10:20">
      <c r="J85" s="18">
        <v>83</v>
      </c>
      <c r="K85" s="150" t="s">
        <v>245</v>
      </c>
      <c r="L85" s="150" t="s">
        <v>29</v>
      </c>
      <c r="M85" s="8" t="s">
        <v>39</v>
      </c>
      <c r="N85" s="8" t="s">
        <v>246</v>
      </c>
      <c r="O85" s="8" t="s">
        <v>39</v>
      </c>
      <c r="P85" s="8" t="s">
        <v>39</v>
      </c>
      <c r="Q85" s="153" t="s">
        <v>34</v>
      </c>
      <c r="R85" s="151" t="s">
        <v>247</v>
      </c>
      <c r="S85" s="128"/>
      <c r="T85" s="128"/>
    </row>
    <row r="86" ht="46.8" spans="10:20">
      <c r="J86" s="18">
        <v>84</v>
      </c>
      <c r="K86" s="150" t="s">
        <v>248</v>
      </c>
      <c r="L86" s="45" t="s">
        <v>249</v>
      </c>
      <c r="M86" s="9" t="s">
        <v>39</v>
      </c>
      <c r="N86" s="17" t="s">
        <v>250</v>
      </c>
      <c r="O86" s="8" t="s">
        <v>251</v>
      </c>
      <c r="P86" s="8" t="s">
        <v>252</v>
      </c>
      <c r="Q86" s="9" t="s">
        <v>34</v>
      </c>
      <c r="R86" s="151" t="s">
        <v>253</v>
      </c>
      <c r="S86" s="128"/>
      <c r="T86" s="128"/>
    </row>
    <row r="87" ht="62.4" spans="10:20">
      <c r="J87" s="18">
        <v>85</v>
      </c>
      <c r="K87" s="150" t="s">
        <v>254</v>
      </c>
      <c r="L87" s="45" t="s">
        <v>249</v>
      </c>
      <c r="M87" s="9" t="s">
        <v>39</v>
      </c>
      <c r="N87" s="17" t="s">
        <v>255</v>
      </c>
      <c r="O87" s="8" t="s">
        <v>251</v>
      </c>
      <c r="P87" s="8" t="s">
        <v>252</v>
      </c>
      <c r="Q87" s="9" t="s">
        <v>34</v>
      </c>
      <c r="R87" s="151" t="s">
        <v>256</v>
      </c>
      <c r="S87" s="128"/>
      <c r="T87" s="128"/>
    </row>
    <row r="88" ht="46.8" spans="10:20">
      <c r="J88" s="18">
        <v>86</v>
      </c>
      <c r="K88" s="150" t="s">
        <v>257</v>
      </c>
      <c r="L88" s="45" t="s">
        <v>249</v>
      </c>
      <c r="M88" s="9" t="s">
        <v>39</v>
      </c>
      <c r="N88" s="17" t="s">
        <v>258</v>
      </c>
      <c r="O88" s="8" t="s">
        <v>251</v>
      </c>
      <c r="P88" s="8" t="s">
        <v>252</v>
      </c>
      <c r="Q88" s="9" t="s">
        <v>34</v>
      </c>
      <c r="R88" s="151" t="s">
        <v>259</v>
      </c>
      <c r="S88" s="128"/>
      <c r="T88" s="128"/>
    </row>
    <row r="89" ht="62.4" spans="10:20">
      <c r="J89" s="18">
        <v>87</v>
      </c>
      <c r="K89" s="150" t="s">
        <v>260</v>
      </c>
      <c r="L89" s="45" t="s">
        <v>249</v>
      </c>
      <c r="M89" s="9" t="s">
        <v>39</v>
      </c>
      <c r="N89" s="17" t="s">
        <v>261</v>
      </c>
      <c r="O89" s="17" t="s">
        <v>92</v>
      </c>
      <c r="P89" s="8" t="s">
        <v>252</v>
      </c>
      <c r="Q89" s="9" t="s">
        <v>34</v>
      </c>
      <c r="R89" s="151" t="s">
        <v>262</v>
      </c>
      <c r="S89" s="128"/>
      <c r="T89" s="128"/>
    </row>
    <row r="90" ht="46.8" spans="10:20">
      <c r="J90" s="18">
        <v>88</v>
      </c>
      <c r="K90" s="150" t="s">
        <v>263</v>
      </c>
      <c r="L90" s="45" t="s">
        <v>249</v>
      </c>
      <c r="M90" s="9" t="s">
        <v>39</v>
      </c>
      <c r="N90" s="17" t="s">
        <v>264</v>
      </c>
      <c r="O90" s="8" t="s">
        <v>251</v>
      </c>
      <c r="P90" s="8" t="s">
        <v>252</v>
      </c>
      <c r="Q90" s="9" t="s">
        <v>34</v>
      </c>
      <c r="R90" s="151" t="s">
        <v>265</v>
      </c>
      <c r="S90" s="128"/>
      <c r="T90" s="128"/>
    </row>
    <row r="91" ht="62.4" spans="10:20">
      <c r="J91" s="18">
        <v>89</v>
      </c>
      <c r="K91" s="150" t="s">
        <v>266</v>
      </c>
      <c r="L91" s="45" t="s">
        <v>249</v>
      </c>
      <c r="M91" s="9" t="s">
        <v>39</v>
      </c>
      <c r="N91" s="17" t="s">
        <v>267</v>
      </c>
      <c r="O91" s="8" t="s">
        <v>251</v>
      </c>
      <c r="P91" s="8" t="s">
        <v>252</v>
      </c>
      <c r="Q91" s="9" t="s">
        <v>34</v>
      </c>
      <c r="R91" s="151" t="s">
        <v>268</v>
      </c>
      <c r="S91" s="128"/>
      <c r="T91" s="128"/>
    </row>
    <row r="92" ht="46.8" spans="10:20">
      <c r="J92" s="18">
        <v>90</v>
      </c>
      <c r="K92" s="150" t="s">
        <v>269</v>
      </c>
      <c r="L92" s="45" t="s">
        <v>249</v>
      </c>
      <c r="M92" s="9" t="s">
        <v>39</v>
      </c>
      <c r="N92" s="17" t="s">
        <v>270</v>
      </c>
      <c r="O92" s="8" t="s">
        <v>251</v>
      </c>
      <c r="P92" s="8" t="s">
        <v>252</v>
      </c>
      <c r="Q92" s="9" t="s">
        <v>34</v>
      </c>
      <c r="R92" s="151" t="s">
        <v>271</v>
      </c>
      <c r="S92" s="128"/>
      <c r="T92" s="128"/>
    </row>
    <row r="93" ht="62.4" spans="10:20">
      <c r="J93" s="18">
        <v>91</v>
      </c>
      <c r="K93" s="150" t="s">
        <v>272</v>
      </c>
      <c r="L93" s="45" t="s">
        <v>249</v>
      </c>
      <c r="M93" s="9" t="s">
        <v>39</v>
      </c>
      <c r="N93" s="17" t="s">
        <v>273</v>
      </c>
      <c r="O93" s="8" t="s">
        <v>251</v>
      </c>
      <c r="P93" s="8" t="s">
        <v>252</v>
      </c>
      <c r="Q93" s="9" t="s">
        <v>34</v>
      </c>
      <c r="R93" s="151" t="s">
        <v>274</v>
      </c>
      <c r="S93" s="128"/>
      <c r="T93" s="128"/>
    </row>
    <row r="94" ht="62.4" spans="10:20">
      <c r="J94" s="18">
        <v>92</v>
      </c>
      <c r="K94" s="150" t="s">
        <v>275</v>
      </c>
      <c r="L94" s="45" t="s">
        <v>249</v>
      </c>
      <c r="M94" s="9" t="s">
        <v>39</v>
      </c>
      <c r="N94" s="17" t="s">
        <v>276</v>
      </c>
      <c r="O94" s="8" t="s">
        <v>251</v>
      </c>
      <c r="P94" s="8" t="s">
        <v>252</v>
      </c>
      <c r="Q94" s="9" t="s">
        <v>34</v>
      </c>
      <c r="R94" s="151" t="s">
        <v>277</v>
      </c>
      <c r="S94" s="128"/>
      <c r="T94" s="128"/>
    </row>
    <row r="95" ht="62.4" spans="10:20">
      <c r="J95" s="18">
        <v>93</v>
      </c>
      <c r="K95" s="150" t="s">
        <v>278</v>
      </c>
      <c r="L95" s="45" t="s">
        <v>249</v>
      </c>
      <c r="M95" s="9" t="s">
        <v>39</v>
      </c>
      <c r="N95" s="17" t="s">
        <v>279</v>
      </c>
      <c r="O95" s="17" t="s">
        <v>92</v>
      </c>
      <c r="P95" s="8" t="s">
        <v>252</v>
      </c>
      <c r="Q95" s="8" t="s">
        <v>41</v>
      </c>
      <c r="R95" s="8" t="s">
        <v>41</v>
      </c>
      <c r="S95" s="128"/>
      <c r="T95" s="128"/>
    </row>
    <row r="96" ht="46.8" spans="10:20">
      <c r="J96" s="18">
        <v>94</v>
      </c>
      <c r="K96" s="150" t="s">
        <v>280</v>
      </c>
      <c r="L96" s="45" t="s">
        <v>249</v>
      </c>
      <c r="M96" s="9" t="s">
        <v>39</v>
      </c>
      <c r="N96" s="17" t="s">
        <v>281</v>
      </c>
      <c r="O96" s="8" t="s">
        <v>251</v>
      </c>
      <c r="P96" s="8" t="s">
        <v>252</v>
      </c>
      <c r="Q96" s="9" t="s">
        <v>34</v>
      </c>
      <c r="R96" s="17" t="s">
        <v>92</v>
      </c>
      <c r="S96" s="128"/>
      <c r="T96" s="128"/>
    </row>
    <row r="97" ht="46.8" spans="10:20">
      <c r="J97" s="18">
        <v>95</v>
      </c>
      <c r="K97" s="150" t="s">
        <v>282</v>
      </c>
      <c r="L97" s="45" t="s">
        <v>249</v>
      </c>
      <c r="M97" s="9" t="s">
        <v>39</v>
      </c>
      <c r="N97" s="17" t="s">
        <v>283</v>
      </c>
      <c r="O97" s="17" t="s">
        <v>284</v>
      </c>
      <c r="P97" s="8" t="s">
        <v>252</v>
      </c>
      <c r="Q97" s="9" t="s">
        <v>44</v>
      </c>
      <c r="R97" s="151" t="s">
        <v>285</v>
      </c>
      <c r="S97" s="128"/>
      <c r="T97" s="128"/>
    </row>
    <row r="98" ht="62.4" spans="10:20">
      <c r="J98" s="18">
        <v>96</v>
      </c>
      <c r="K98" s="150" t="s">
        <v>286</v>
      </c>
      <c r="L98" s="45" t="s">
        <v>249</v>
      </c>
      <c r="M98" s="9" t="s">
        <v>39</v>
      </c>
      <c r="N98" s="17" t="s">
        <v>287</v>
      </c>
      <c r="O98" s="8" t="s">
        <v>251</v>
      </c>
      <c r="P98" s="8" t="s">
        <v>252</v>
      </c>
      <c r="Q98" s="9" t="s">
        <v>34</v>
      </c>
      <c r="R98" s="151" t="s">
        <v>288</v>
      </c>
      <c r="S98" s="128"/>
      <c r="T98" s="128"/>
    </row>
    <row r="99" ht="62.4" spans="10:20">
      <c r="J99" s="18">
        <v>97</v>
      </c>
      <c r="K99" s="150" t="s">
        <v>289</v>
      </c>
      <c r="L99" s="45" t="s">
        <v>249</v>
      </c>
      <c r="M99" s="9" t="s">
        <v>39</v>
      </c>
      <c r="N99" s="17" t="s">
        <v>290</v>
      </c>
      <c r="O99" s="8" t="s">
        <v>39</v>
      </c>
      <c r="P99" s="8" t="s">
        <v>39</v>
      </c>
      <c r="Q99" s="9" t="s">
        <v>44</v>
      </c>
      <c r="R99" s="151" t="s">
        <v>291</v>
      </c>
      <c r="S99" s="128"/>
      <c r="T99" s="128"/>
    </row>
    <row r="100" ht="46.8" spans="10:18">
      <c r="J100" s="29">
        <v>98</v>
      </c>
      <c r="K100" s="150" t="s">
        <v>292</v>
      </c>
      <c r="L100" s="45" t="s">
        <v>249</v>
      </c>
      <c r="M100" s="9" t="s">
        <v>39</v>
      </c>
      <c r="N100" s="17" t="s">
        <v>293</v>
      </c>
      <c r="O100" s="8" t="s">
        <v>294</v>
      </c>
      <c r="P100" s="8" t="s">
        <v>294</v>
      </c>
      <c r="Q100" s="29" t="s">
        <v>40</v>
      </c>
      <c r="R100" s="21" t="s">
        <v>295</v>
      </c>
    </row>
    <row r="101" ht="46.8" spans="10:18">
      <c r="J101" s="29">
        <v>99</v>
      </c>
      <c r="K101" s="150" t="s">
        <v>296</v>
      </c>
      <c r="L101" s="45" t="s">
        <v>249</v>
      </c>
      <c r="M101" s="9" t="s">
        <v>39</v>
      </c>
      <c r="N101" s="17" t="s">
        <v>297</v>
      </c>
      <c r="O101" s="8" t="s">
        <v>294</v>
      </c>
      <c r="P101" s="8" t="s">
        <v>294</v>
      </c>
      <c r="Q101" s="29" t="s">
        <v>40</v>
      </c>
      <c r="R101" s="21" t="s">
        <v>295</v>
      </c>
    </row>
    <row r="102" ht="46.8" spans="10:18">
      <c r="J102" s="29">
        <v>100</v>
      </c>
      <c r="K102" s="150" t="s">
        <v>298</v>
      </c>
      <c r="L102" s="150" t="s">
        <v>29</v>
      </c>
      <c r="M102" s="9" t="s">
        <v>39</v>
      </c>
      <c r="N102" s="17" t="s">
        <v>299</v>
      </c>
      <c r="O102" s="8" t="s">
        <v>294</v>
      </c>
      <c r="P102" s="8" t="s">
        <v>294</v>
      </c>
      <c r="Q102" s="29" t="s">
        <v>40</v>
      </c>
      <c r="R102" s="21" t="s">
        <v>295</v>
      </c>
    </row>
    <row r="103" ht="46.8" spans="10:18">
      <c r="J103" s="29">
        <v>101</v>
      </c>
      <c r="K103" s="150" t="s">
        <v>300</v>
      </c>
      <c r="L103" s="150" t="s">
        <v>29</v>
      </c>
      <c r="M103" s="9" t="s">
        <v>39</v>
      </c>
      <c r="N103" s="17" t="s">
        <v>301</v>
      </c>
      <c r="O103" s="8" t="s">
        <v>294</v>
      </c>
      <c r="P103" s="8" t="s">
        <v>294</v>
      </c>
      <c r="Q103" s="29" t="s">
        <v>40</v>
      </c>
      <c r="R103" s="21" t="s">
        <v>295</v>
      </c>
    </row>
    <row r="104" ht="46.8" spans="10:18">
      <c r="J104" s="29">
        <v>102</v>
      </c>
      <c r="K104" s="150" t="s">
        <v>302</v>
      </c>
      <c r="L104" s="150" t="s">
        <v>29</v>
      </c>
      <c r="M104" s="9" t="s">
        <v>39</v>
      </c>
      <c r="N104" s="17" t="s">
        <v>303</v>
      </c>
      <c r="O104" s="8" t="s">
        <v>294</v>
      </c>
      <c r="P104" s="8" t="s">
        <v>294</v>
      </c>
      <c r="Q104" s="29" t="s">
        <v>40</v>
      </c>
      <c r="R104" s="21" t="s">
        <v>295</v>
      </c>
    </row>
    <row r="105" ht="62.4" spans="10:18">
      <c r="J105" s="29">
        <v>103</v>
      </c>
      <c r="K105" s="150" t="s">
        <v>304</v>
      </c>
      <c r="L105" s="150" t="s">
        <v>29</v>
      </c>
      <c r="M105" s="9" t="s">
        <v>39</v>
      </c>
      <c r="N105" s="17" t="s">
        <v>305</v>
      </c>
      <c r="O105" s="8" t="s">
        <v>294</v>
      </c>
      <c r="P105" s="8" t="s">
        <v>294</v>
      </c>
      <c r="Q105" s="29" t="s">
        <v>40</v>
      </c>
      <c r="R105" s="21" t="s">
        <v>295</v>
      </c>
    </row>
    <row r="106" ht="78" spans="10:18">
      <c r="J106" s="29">
        <v>104</v>
      </c>
      <c r="K106" s="45" t="s">
        <v>306</v>
      </c>
      <c r="L106" s="150" t="s">
        <v>29</v>
      </c>
      <c r="M106" s="9" t="s">
        <v>39</v>
      </c>
      <c r="N106" s="17" t="s">
        <v>307</v>
      </c>
      <c r="O106" s="8" t="s">
        <v>294</v>
      </c>
      <c r="P106" s="8" t="s">
        <v>294</v>
      </c>
      <c r="Q106" s="29" t="s">
        <v>40</v>
      </c>
      <c r="R106" s="21" t="s">
        <v>295</v>
      </c>
    </row>
    <row r="107" ht="46.8" spans="10:18">
      <c r="J107" s="29">
        <v>105</v>
      </c>
      <c r="K107" s="45" t="s">
        <v>49</v>
      </c>
      <c r="L107" s="150" t="s">
        <v>29</v>
      </c>
      <c r="M107" s="9" t="s">
        <v>39</v>
      </c>
      <c r="N107" s="17" t="s">
        <v>308</v>
      </c>
      <c r="O107" s="9" t="s">
        <v>309</v>
      </c>
      <c r="P107" s="9" t="s">
        <v>309</v>
      </c>
      <c r="Q107" s="9" t="s">
        <v>34</v>
      </c>
      <c r="R107" s="151" t="s">
        <v>51</v>
      </c>
    </row>
    <row r="108" ht="46.8" spans="10:18">
      <c r="J108" s="29">
        <v>106</v>
      </c>
      <c r="K108" s="45" t="s">
        <v>310</v>
      </c>
      <c r="L108" s="150" t="s">
        <v>29</v>
      </c>
      <c r="M108" s="9" t="s">
        <v>39</v>
      </c>
      <c r="N108" s="17" t="s">
        <v>311</v>
      </c>
      <c r="O108" s="9" t="s">
        <v>309</v>
      </c>
      <c r="P108" s="9" t="s">
        <v>309</v>
      </c>
      <c r="Q108" s="9" t="s">
        <v>34</v>
      </c>
      <c r="R108" s="158" t="s">
        <v>312</v>
      </c>
    </row>
    <row r="109" ht="62.4" spans="10:18">
      <c r="J109" s="29">
        <v>107</v>
      </c>
      <c r="K109" s="45" t="s">
        <v>313</v>
      </c>
      <c r="L109" s="45" t="s">
        <v>249</v>
      </c>
      <c r="M109" s="9" t="s">
        <v>39</v>
      </c>
      <c r="N109" s="17" t="s">
        <v>314</v>
      </c>
      <c r="O109" s="9" t="s">
        <v>309</v>
      </c>
      <c r="P109" s="9" t="s">
        <v>309</v>
      </c>
      <c r="Q109" s="9" t="s">
        <v>44</v>
      </c>
      <c r="R109" s="151" t="s">
        <v>315</v>
      </c>
    </row>
  </sheetData>
  <sheetProtection selectLockedCells="1" selectUnlockedCells="1"/>
  <autoFilter ref="J1:Q109">
    <extLst/>
  </autoFilter>
  <mergeCells count="14">
    <mergeCell ref="J1:Q1"/>
    <mergeCell ref="A1:A2"/>
    <mergeCell ref="B1:B2"/>
    <mergeCell ref="C1:C2"/>
    <mergeCell ref="D1:D2"/>
    <mergeCell ref="E1:E2"/>
    <mergeCell ref="F1:F2"/>
    <mergeCell ref="G1:G2"/>
    <mergeCell ref="H1:H2"/>
    <mergeCell ref="I1:I2"/>
    <mergeCell ref="R1:R2"/>
    <mergeCell ref="S1:S2"/>
    <mergeCell ref="S3:S99"/>
    <mergeCell ref="T3:T99"/>
  </mergeCells>
  <pageMargins left="0.751388888888889" right="0.751388888888889" top="1" bottom="1" header="0.511805555555556" footer="0.511805555555556"/>
  <pageSetup paperSize="8" scale="90" orientation="landscape" horizontalDpi="300" verticalDpi="300"/>
  <headerFooter alignWithMargins="0" scaleWithDoc="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74"/>
  <sheetViews>
    <sheetView zoomScale="63" zoomScaleNormal="63" topLeftCell="A3" workbookViewId="0">
      <selection activeCell="E6" sqref="E6"/>
    </sheetView>
  </sheetViews>
  <sheetFormatPr defaultColWidth="9" defaultRowHeight="15.6" outlineLevelCol="6"/>
  <cols>
    <col min="1" max="1" width="35.4416666666667" customWidth="1"/>
    <col min="2" max="2" width="35.7333333333333" customWidth="1"/>
    <col min="3" max="3" width="15.75" customWidth="1"/>
    <col min="4" max="4" width="9.08333333333333" customWidth="1"/>
    <col min="5" max="5" width="37.9583333333333" customWidth="1"/>
    <col min="6" max="6" width="37.5916666666667" style="126" customWidth="1"/>
    <col min="7" max="7" width="21.75" customWidth="1"/>
  </cols>
  <sheetData>
    <row r="1" s="124" customFormat="1" ht="32" customHeight="1" spans="1:7">
      <c r="A1" s="127" t="s">
        <v>10</v>
      </c>
      <c r="B1" s="127" t="s">
        <v>11</v>
      </c>
      <c r="C1" s="127" t="s">
        <v>316</v>
      </c>
      <c r="D1" s="127" t="s">
        <v>317</v>
      </c>
      <c r="E1" s="127"/>
      <c r="F1" s="127"/>
      <c r="G1" s="127" t="s">
        <v>318</v>
      </c>
    </row>
    <row r="2" s="124" customFormat="1" ht="34" customHeight="1" spans="1:7">
      <c r="A2" s="127"/>
      <c r="B2" s="127"/>
      <c r="C2" s="127"/>
      <c r="D2" s="127" t="s">
        <v>12</v>
      </c>
      <c r="E2" s="127" t="s">
        <v>319</v>
      </c>
      <c r="F2" s="127" t="s">
        <v>320</v>
      </c>
      <c r="G2" s="127"/>
    </row>
    <row r="3" s="125" customFormat="1" ht="374" customHeight="1" spans="1:7">
      <c r="A3" s="128" t="s">
        <v>36</v>
      </c>
      <c r="B3" s="128" t="s">
        <v>321</v>
      </c>
      <c r="C3" s="129" t="s">
        <v>322</v>
      </c>
      <c r="D3" s="130">
        <v>1</v>
      </c>
      <c r="E3" s="131" t="s">
        <v>323</v>
      </c>
      <c r="F3" s="132" t="s">
        <v>324</v>
      </c>
      <c r="G3" s="128" t="s">
        <v>325</v>
      </c>
    </row>
    <row r="4" s="125" customFormat="1" ht="409" customHeight="1" spans="1:7">
      <c r="A4" s="128"/>
      <c r="B4" s="128"/>
      <c r="C4" s="129"/>
      <c r="D4" s="130">
        <v>2</v>
      </c>
      <c r="E4" s="131" t="s">
        <v>326</v>
      </c>
      <c r="F4" s="132" t="s">
        <v>327</v>
      </c>
      <c r="G4" s="128"/>
    </row>
    <row r="5" s="125" customFormat="1" ht="390" spans="1:7">
      <c r="A5" s="128"/>
      <c r="B5" s="128"/>
      <c r="C5" s="129"/>
      <c r="D5" s="130">
        <v>3</v>
      </c>
      <c r="E5" s="131" t="s">
        <v>328</v>
      </c>
      <c r="F5" s="132" t="s">
        <v>329</v>
      </c>
      <c r="G5" s="128"/>
    </row>
    <row r="6" s="125" customFormat="1" ht="165" customHeight="1" spans="1:7">
      <c r="A6" s="128"/>
      <c r="B6" s="128"/>
      <c r="C6" s="129"/>
      <c r="D6" s="130">
        <v>4</v>
      </c>
      <c r="E6" s="131" t="s">
        <v>330</v>
      </c>
      <c r="F6" s="132" t="s">
        <v>331</v>
      </c>
      <c r="G6" s="128"/>
    </row>
    <row r="7" s="125" customFormat="1" ht="232" customHeight="1" spans="1:7">
      <c r="A7" s="128"/>
      <c r="B7" s="128"/>
      <c r="C7" s="129"/>
      <c r="D7" s="130">
        <v>5</v>
      </c>
      <c r="E7" s="131" t="s">
        <v>332</v>
      </c>
      <c r="F7" s="132" t="s">
        <v>333</v>
      </c>
      <c r="G7" s="128"/>
    </row>
    <row r="8" s="125" customFormat="1" ht="205" customHeight="1" spans="1:7">
      <c r="A8" s="128"/>
      <c r="B8" s="128"/>
      <c r="C8" s="129"/>
      <c r="D8" s="130">
        <v>6</v>
      </c>
      <c r="E8" s="131" t="s">
        <v>334</v>
      </c>
      <c r="F8" s="132" t="s">
        <v>335</v>
      </c>
      <c r="G8" s="128"/>
    </row>
    <row r="9" s="125" customFormat="1" ht="107" customHeight="1" spans="1:7">
      <c r="A9" s="128"/>
      <c r="B9" s="128"/>
      <c r="C9" s="129"/>
      <c r="D9" s="130">
        <v>7</v>
      </c>
      <c r="E9" s="131" t="s">
        <v>336</v>
      </c>
      <c r="F9" s="132" t="s">
        <v>337</v>
      </c>
      <c r="G9" s="128"/>
    </row>
    <row r="10" s="125" customFormat="1" ht="135" customHeight="1" spans="1:7">
      <c r="A10" s="128"/>
      <c r="B10" s="128"/>
      <c r="C10" s="129"/>
      <c r="D10" s="130">
        <v>8</v>
      </c>
      <c r="E10" s="131" t="s">
        <v>338</v>
      </c>
      <c r="F10" s="132" t="s">
        <v>339</v>
      </c>
      <c r="G10" s="128"/>
    </row>
    <row r="11" s="125" customFormat="1" ht="211" customHeight="1" spans="1:7">
      <c r="A11" s="128"/>
      <c r="B11" s="128"/>
      <c r="C11" s="129"/>
      <c r="D11" s="130">
        <v>9</v>
      </c>
      <c r="E11" s="131" t="s">
        <v>340</v>
      </c>
      <c r="F11" s="132" t="s">
        <v>341</v>
      </c>
      <c r="G11" s="128"/>
    </row>
    <row r="12" s="125" customFormat="1" ht="187.2" spans="1:7">
      <c r="A12" s="128"/>
      <c r="B12" s="128"/>
      <c r="C12" s="129"/>
      <c r="D12" s="130">
        <v>10</v>
      </c>
      <c r="E12" s="131" t="s">
        <v>342</v>
      </c>
      <c r="F12" s="132" t="s">
        <v>343</v>
      </c>
      <c r="G12" s="128"/>
    </row>
    <row r="13" ht="78" spans="1:7">
      <c r="A13" s="133"/>
      <c r="B13" s="133"/>
      <c r="D13" s="130">
        <v>11</v>
      </c>
      <c r="E13" s="131" t="s">
        <v>344</v>
      </c>
      <c r="F13" s="132" t="s">
        <v>345</v>
      </c>
      <c r="G13" s="128"/>
    </row>
    <row r="14" ht="17.4" spans="1:2">
      <c r="A14" s="133"/>
      <c r="B14" s="133"/>
    </row>
    <row r="15" ht="17.4" spans="1:2">
      <c r="A15" s="133"/>
      <c r="B15" s="133"/>
    </row>
    <row r="16" ht="17.4" spans="1:2">
      <c r="A16" s="133"/>
      <c r="B16" s="133"/>
    </row>
    <row r="17" ht="17.4" spans="1:2">
      <c r="A17" s="133"/>
      <c r="B17" s="133"/>
    </row>
    <row r="18" ht="17.4" spans="1:2">
      <c r="A18" s="133"/>
      <c r="B18" s="133"/>
    </row>
    <row r="19" ht="17.4" spans="1:2">
      <c r="A19" s="133"/>
      <c r="B19" s="133"/>
    </row>
    <row r="20" ht="17.4" spans="1:2">
      <c r="A20" s="133"/>
      <c r="B20" s="133"/>
    </row>
    <row r="21" ht="17.4" spans="1:2">
      <c r="A21" s="133"/>
      <c r="B21" s="133"/>
    </row>
    <row r="22" ht="17.4" spans="1:2">
      <c r="A22" s="133"/>
      <c r="B22" s="133"/>
    </row>
    <row r="23" ht="17.4" spans="1:2">
      <c r="A23" s="133"/>
      <c r="B23" s="133"/>
    </row>
    <row r="24" ht="17.4" spans="1:2">
      <c r="A24" s="133"/>
      <c r="B24" s="133"/>
    </row>
    <row r="25" ht="17.4" spans="1:2">
      <c r="A25" s="133"/>
      <c r="B25" s="133"/>
    </row>
    <row r="26" ht="17.4" spans="1:2">
      <c r="A26" s="133"/>
      <c r="B26" s="133"/>
    </row>
    <row r="27" ht="17.4" spans="1:2">
      <c r="A27" s="133"/>
      <c r="B27" s="133"/>
    </row>
    <row r="28" ht="17.4" spans="1:2">
      <c r="A28" s="133"/>
      <c r="B28" s="133"/>
    </row>
    <row r="29" ht="17.4" spans="1:2">
      <c r="A29" s="133"/>
      <c r="B29" s="133"/>
    </row>
    <row r="30" ht="17.4" spans="1:2">
      <c r="A30" s="133"/>
      <c r="B30" s="133"/>
    </row>
    <row r="31" ht="17.4" spans="1:2">
      <c r="A31" s="133"/>
      <c r="B31" s="133"/>
    </row>
    <row r="32" ht="17.4" spans="1:2">
      <c r="A32" s="133"/>
      <c r="B32" s="133"/>
    </row>
    <row r="33" ht="17.4" spans="1:2">
      <c r="A33" s="133"/>
      <c r="B33" s="133"/>
    </row>
    <row r="34" ht="17.4" spans="1:2">
      <c r="A34" s="133"/>
      <c r="B34" s="133"/>
    </row>
    <row r="35" ht="17.4" spans="1:2">
      <c r="A35" s="133"/>
      <c r="B35" s="133"/>
    </row>
    <row r="36" ht="17.4" spans="1:2">
      <c r="A36" s="133"/>
      <c r="B36" s="133"/>
    </row>
    <row r="37" ht="17.4" spans="1:2">
      <c r="A37" s="133"/>
      <c r="B37" s="133"/>
    </row>
    <row r="38" ht="17.4" spans="1:2">
      <c r="A38" s="133"/>
      <c r="B38" s="133"/>
    </row>
    <row r="39" ht="17.4" spans="1:2">
      <c r="A39" s="133"/>
      <c r="B39" s="133"/>
    </row>
    <row r="40" ht="17.4" spans="1:2">
      <c r="A40" s="133"/>
      <c r="B40" s="133"/>
    </row>
    <row r="41" ht="17.4" spans="1:2">
      <c r="A41" s="133"/>
      <c r="B41" s="133"/>
    </row>
    <row r="42" ht="17.4" spans="1:2">
      <c r="A42" s="133"/>
      <c r="B42" s="133"/>
    </row>
    <row r="43" ht="17.4" spans="1:2">
      <c r="A43" s="133"/>
      <c r="B43" s="133"/>
    </row>
    <row r="44" ht="17.4" spans="1:2">
      <c r="A44" s="133"/>
      <c r="B44" s="133"/>
    </row>
    <row r="45" ht="17.4" spans="1:2">
      <c r="A45" s="133"/>
      <c r="B45" s="133"/>
    </row>
    <row r="46" ht="17.4" spans="1:2">
      <c r="A46" s="133"/>
      <c r="B46" s="133"/>
    </row>
    <row r="47" ht="17.4" spans="1:2">
      <c r="A47" s="133"/>
      <c r="B47" s="133"/>
    </row>
    <row r="48" ht="17.4" spans="1:2">
      <c r="A48" s="133"/>
      <c r="B48" s="133"/>
    </row>
    <row r="49" ht="17.4" spans="1:2">
      <c r="A49" s="133"/>
      <c r="B49" s="133"/>
    </row>
    <row r="50" ht="17.4" spans="1:2">
      <c r="A50" s="133"/>
      <c r="B50" s="133"/>
    </row>
    <row r="51" ht="17.4" spans="1:2">
      <c r="A51" s="133"/>
      <c r="B51" s="133"/>
    </row>
    <row r="52" ht="17.4" spans="1:2">
      <c r="A52" s="133"/>
      <c r="B52" s="133"/>
    </row>
    <row r="53" ht="17.4" spans="1:2">
      <c r="A53" s="133"/>
      <c r="B53" s="133"/>
    </row>
    <row r="54" ht="17.4" spans="1:2">
      <c r="A54" s="133"/>
      <c r="B54" s="133"/>
    </row>
    <row r="55" ht="17.4" spans="1:2">
      <c r="A55" s="133"/>
      <c r="B55" s="133"/>
    </row>
    <row r="56" ht="17.4" spans="1:2">
      <c r="A56" s="133"/>
      <c r="B56" s="133"/>
    </row>
    <row r="57" ht="17.4" spans="1:2">
      <c r="A57" s="133"/>
      <c r="B57" s="133"/>
    </row>
    <row r="58" ht="17.4" spans="1:2">
      <c r="A58" s="133"/>
      <c r="B58" s="133"/>
    </row>
    <row r="59" ht="17.4" spans="1:2">
      <c r="A59" s="133"/>
      <c r="B59" s="133"/>
    </row>
    <row r="60" ht="17.4" spans="1:2">
      <c r="A60" s="133"/>
      <c r="B60" s="133"/>
    </row>
    <row r="61" ht="17.4" spans="1:2">
      <c r="A61" s="133"/>
      <c r="B61" s="133"/>
    </row>
    <row r="62" ht="17.4" spans="1:2">
      <c r="A62" s="133"/>
      <c r="B62" s="133"/>
    </row>
    <row r="63" ht="17.4" spans="1:2">
      <c r="A63" s="133"/>
      <c r="B63" s="133"/>
    </row>
    <row r="64" ht="17.4" spans="1:2">
      <c r="A64" s="133"/>
      <c r="B64" s="133"/>
    </row>
    <row r="65" ht="17.4" spans="1:2">
      <c r="A65" s="133"/>
      <c r="B65" s="133"/>
    </row>
    <row r="66" ht="17.4" spans="1:2">
      <c r="A66" s="133"/>
      <c r="B66" s="133"/>
    </row>
    <row r="67" ht="17.4" spans="1:2">
      <c r="A67" s="133"/>
      <c r="B67" s="133"/>
    </row>
    <row r="68" ht="17.4" spans="1:2">
      <c r="A68" s="133"/>
      <c r="B68" s="133"/>
    </row>
    <row r="69" ht="17.4" spans="1:2">
      <c r="A69" s="133"/>
      <c r="B69" s="133"/>
    </row>
    <row r="70" ht="17.4" spans="1:2">
      <c r="A70" s="133"/>
      <c r="B70" s="133"/>
    </row>
    <row r="71" ht="17.4" spans="1:2">
      <c r="A71" s="133"/>
      <c r="B71" s="133"/>
    </row>
    <row r="72" ht="17.4" spans="1:2">
      <c r="A72" s="133"/>
      <c r="B72" s="133"/>
    </row>
    <row r="73" ht="17.4" spans="1:2">
      <c r="A73" s="133"/>
      <c r="B73" s="133"/>
    </row>
    <row r="74" ht="17.4" spans="1:2">
      <c r="A74" s="133"/>
      <c r="B74" s="133"/>
    </row>
  </sheetData>
  <mergeCells count="9">
    <mergeCell ref="D1:F1"/>
    <mergeCell ref="A1:A2"/>
    <mergeCell ref="A3:A12"/>
    <mergeCell ref="B1:B2"/>
    <mergeCell ref="B3:B12"/>
    <mergeCell ref="C1:C2"/>
    <mergeCell ref="C3:C12"/>
    <mergeCell ref="G1:G2"/>
    <mergeCell ref="G3:G12"/>
  </mergeCells>
  <pageMargins left="0.75" right="0.75" top="1" bottom="1" header="0.511805555555556" footer="0.511805555555556"/>
  <pageSetup paperSize="9" orientation="landscape"/>
  <headerFooter alignWithMargins="0" scaleWithDoc="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zoomScale="85" zoomScaleNormal="85" workbookViewId="0">
      <selection activeCell="E4" sqref="E4"/>
    </sheetView>
  </sheetViews>
  <sheetFormatPr defaultColWidth="9" defaultRowHeight="15.6" outlineLevelCol="6"/>
  <cols>
    <col min="1" max="1" width="34.55" customWidth="1"/>
    <col min="2" max="2" width="42.35" customWidth="1"/>
    <col min="3" max="3" width="13.875" customWidth="1"/>
    <col min="4" max="4" width="11.75" customWidth="1"/>
    <col min="5" max="5" width="16.375" customWidth="1"/>
    <col min="6" max="6" width="27.25" customWidth="1"/>
    <col min="7" max="7" width="15.25" customWidth="1"/>
  </cols>
  <sheetData>
    <row r="1" s="117" customFormat="1" ht="79" customHeight="1" spans="1:7">
      <c r="A1" s="42" t="s">
        <v>346</v>
      </c>
      <c r="B1" s="42" t="s">
        <v>347</v>
      </c>
      <c r="C1" s="42" t="s">
        <v>348</v>
      </c>
      <c r="D1" s="42" t="s">
        <v>349</v>
      </c>
      <c r="E1" s="42" t="s">
        <v>350</v>
      </c>
      <c r="F1" s="42" t="s">
        <v>351</v>
      </c>
      <c r="G1" s="5" t="s">
        <v>352</v>
      </c>
    </row>
    <row r="2" s="118" customFormat="1" ht="17.4" spans="1:7">
      <c r="A2" s="119" t="s">
        <v>353</v>
      </c>
      <c r="B2" s="119" t="s">
        <v>353</v>
      </c>
      <c r="C2" s="120">
        <v>10</v>
      </c>
      <c r="D2" s="120">
        <v>0</v>
      </c>
      <c r="E2" s="120">
        <v>11</v>
      </c>
      <c r="F2" s="121" t="s">
        <v>354</v>
      </c>
      <c r="G2" s="121"/>
    </row>
    <row r="3" s="27" customFormat="1" ht="31.2" spans="1:7">
      <c r="A3" s="122" t="s">
        <v>355</v>
      </c>
      <c r="B3" s="122" t="s">
        <v>356</v>
      </c>
      <c r="C3" s="123"/>
      <c r="D3" s="123"/>
      <c r="E3" s="123"/>
      <c r="F3" s="123"/>
      <c r="G3" s="123"/>
    </row>
    <row r="4" ht="121" customHeight="1" spans="1:2">
      <c r="A4" s="122" t="s">
        <v>357</v>
      </c>
      <c r="B4" s="122" t="s">
        <v>358</v>
      </c>
    </row>
    <row r="5" ht="62.4" spans="1:2">
      <c r="A5" s="122" t="s">
        <v>359</v>
      </c>
      <c r="B5" s="122" t="s">
        <v>360</v>
      </c>
    </row>
    <row r="6" ht="78" spans="1:2">
      <c r="A6" s="122" t="s">
        <v>361</v>
      </c>
      <c r="B6" s="122" t="s">
        <v>362</v>
      </c>
    </row>
    <row r="7" spans="1:2">
      <c r="A7" s="122" t="s">
        <v>363</v>
      </c>
      <c r="B7" s="122" t="s">
        <v>363</v>
      </c>
    </row>
    <row r="8" ht="156" spans="1:2">
      <c r="A8" s="122" t="s">
        <v>364</v>
      </c>
      <c r="B8" s="122" t="s">
        <v>365</v>
      </c>
    </row>
    <row r="9" ht="249.6" spans="1:2">
      <c r="A9" s="122" t="s">
        <v>366</v>
      </c>
      <c r="B9" s="122" t="s">
        <v>367</v>
      </c>
    </row>
    <row r="10" ht="171.6" spans="1:2">
      <c r="A10" s="122" t="s">
        <v>368</v>
      </c>
      <c r="B10" s="122" t="s">
        <v>369</v>
      </c>
    </row>
    <row r="11" ht="171.6" spans="1:2">
      <c r="A11" s="122" t="s">
        <v>370</v>
      </c>
      <c r="B11" s="122" t="s">
        <v>371</v>
      </c>
    </row>
    <row r="12" spans="1:2">
      <c r="A12" s="122" t="s">
        <v>372</v>
      </c>
      <c r="B12" s="122" t="s">
        <v>372</v>
      </c>
    </row>
    <row r="13" ht="78" spans="1:2">
      <c r="A13" s="122" t="s">
        <v>373</v>
      </c>
      <c r="B13" s="122" t="s">
        <v>374</v>
      </c>
    </row>
    <row r="14" ht="124.8" spans="1:2">
      <c r="A14" s="122" t="s">
        <v>375</v>
      </c>
      <c r="B14" s="122" t="s">
        <v>376</v>
      </c>
    </row>
    <row r="15" ht="124.8" spans="1:2">
      <c r="A15" s="122" t="s">
        <v>377</v>
      </c>
      <c r="B15" s="122" t="s">
        <v>378</v>
      </c>
    </row>
    <row r="16" ht="156" spans="1:2">
      <c r="A16" s="122" t="s">
        <v>379</v>
      </c>
      <c r="B16" s="122" t="s">
        <v>380</v>
      </c>
    </row>
    <row r="17" spans="1:2">
      <c r="A17" s="122" t="s">
        <v>381</v>
      </c>
      <c r="B17" s="122" t="s">
        <v>381</v>
      </c>
    </row>
    <row r="18" ht="124.8" spans="1:2">
      <c r="A18" s="122" t="s">
        <v>382</v>
      </c>
      <c r="B18" s="122" t="s">
        <v>383</v>
      </c>
    </row>
    <row r="19" ht="140.4" spans="1:2">
      <c r="A19" s="122" t="s">
        <v>384</v>
      </c>
      <c r="B19" s="122" t="s">
        <v>385</v>
      </c>
    </row>
    <row r="20" ht="109.2" spans="1:2">
      <c r="A20" s="122" t="s">
        <v>386</v>
      </c>
      <c r="B20" s="122" t="s">
        <v>387</v>
      </c>
    </row>
  </sheetData>
  <pageMargins left="0.751388888888889" right="0.751388888888889" top="1" bottom="1" header="0.511805555555556" footer="0.511805555555556"/>
  <pageSetup paperSize="9" scale="85" orientation="landscape" horizontalDpi="600"/>
  <headerFooter alignWithMargins="0" scaleWithDoc="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10"/>
  <sheetViews>
    <sheetView zoomScale="70" zoomScaleNormal="70" topLeftCell="A49" workbookViewId="0">
      <selection activeCell="D109" sqref="D109"/>
    </sheetView>
  </sheetViews>
  <sheetFormatPr defaultColWidth="9" defaultRowHeight="15.6"/>
  <cols>
    <col min="1" max="1" width="13" style="3" customWidth="1"/>
    <col min="2" max="3" width="12.5833333333333" style="3" customWidth="1"/>
    <col min="4" max="4" width="18" style="3" customWidth="1"/>
    <col min="5" max="5" width="16.625" style="3" customWidth="1"/>
    <col min="6" max="6" width="12.5833333333333" style="3" customWidth="1"/>
    <col min="7" max="7" width="18.25" style="3" customWidth="1"/>
    <col min="8" max="8" width="16.625" style="3" customWidth="1"/>
    <col min="9" max="16384" width="9" style="3"/>
  </cols>
  <sheetData>
    <row r="1" s="60" customFormat="1" ht="36" customHeight="1" spans="1:8">
      <c r="A1" s="61" t="s">
        <v>388</v>
      </c>
      <c r="B1" s="61"/>
      <c r="C1" s="61"/>
      <c r="D1" s="61"/>
      <c r="E1" s="61"/>
      <c r="F1" s="61"/>
      <c r="G1" s="61"/>
      <c r="H1" s="11" t="s">
        <v>389</v>
      </c>
    </row>
    <row r="2" s="60" customFormat="1" ht="65" customHeight="1" spans="1:8">
      <c r="A2" s="62" t="s">
        <v>390</v>
      </c>
      <c r="B2" s="63" t="s">
        <v>391</v>
      </c>
      <c r="C2" s="64" t="s">
        <v>392</v>
      </c>
      <c r="D2" s="65" t="s">
        <v>393</v>
      </c>
      <c r="E2" s="65" t="s">
        <v>394</v>
      </c>
      <c r="F2" s="65" t="s">
        <v>395</v>
      </c>
      <c r="G2" s="66" t="s">
        <v>396</v>
      </c>
      <c r="H2" s="67"/>
    </row>
    <row r="3" s="60" customFormat="1" ht="31" customHeight="1" spans="1:8">
      <c r="A3" s="68" t="s">
        <v>397</v>
      </c>
      <c r="B3" s="69">
        <v>0</v>
      </c>
      <c r="C3" s="70">
        <v>0</v>
      </c>
      <c r="D3" s="71">
        <v>0</v>
      </c>
      <c r="E3" s="71">
        <v>0.065</v>
      </c>
      <c r="F3" s="71">
        <v>0.009</v>
      </c>
      <c r="G3" s="72" t="s">
        <v>92</v>
      </c>
      <c r="H3" s="73" t="s">
        <v>39</v>
      </c>
    </row>
    <row r="4" s="60" customFormat="1" ht="27" customHeight="1" spans="1:8">
      <c r="A4" s="74" t="s">
        <v>38</v>
      </c>
      <c r="B4" s="75">
        <v>0</v>
      </c>
      <c r="C4" s="76">
        <v>0</v>
      </c>
      <c r="D4" s="77">
        <v>0</v>
      </c>
      <c r="E4" s="77">
        <v>0</v>
      </c>
      <c r="F4" s="77">
        <v>0</v>
      </c>
      <c r="G4" s="78" t="s">
        <v>92</v>
      </c>
      <c r="H4" s="73" t="s">
        <v>39</v>
      </c>
    </row>
    <row r="5" ht="31.2" spans="1:8">
      <c r="A5" s="79" t="s">
        <v>42</v>
      </c>
      <c r="B5" s="80">
        <v>0</v>
      </c>
      <c r="C5" s="81">
        <v>0</v>
      </c>
      <c r="D5" s="82">
        <v>0</v>
      </c>
      <c r="E5" s="82">
        <v>0.03</v>
      </c>
      <c r="F5" s="82">
        <v>0.004</v>
      </c>
      <c r="G5" s="83" t="s">
        <v>92</v>
      </c>
      <c r="H5" s="84" t="s">
        <v>39</v>
      </c>
    </row>
    <row r="6" ht="46.8" spans="1:8">
      <c r="A6" s="68" t="s">
        <v>46</v>
      </c>
      <c r="B6" s="69">
        <v>0.0018</v>
      </c>
      <c r="C6" s="70">
        <v>0.0694</v>
      </c>
      <c r="D6" s="71">
        <v>0.008</v>
      </c>
      <c r="E6" s="71">
        <v>11.66</v>
      </c>
      <c r="F6" s="71">
        <v>0.74</v>
      </c>
      <c r="G6" s="72" t="s">
        <v>92</v>
      </c>
      <c r="H6" s="73" t="s">
        <v>39</v>
      </c>
    </row>
    <row r="7" ht="31.2" spans="1:8">
      <c r="A7" s="68" t="s">
        <v>49</v>
      </c>
      <c r="B7" s="69">
        <v>0</v>
      </c>
      <c r="C7" s="70">
        <v>0</v>
      </c>
      <c r="D7" s="71">
        <v>0.4</v>
      </c>
      <c r="E7" s="71">
        <v>0.081</v>
      </c>
      <c r="F7" s="71">
        <v>0.0002</v>
      </c>
      <c r="G7" s="72" t="s">
        <v>92</v>
      </c>
      <c r="H7" s="73" t="s">
        <v>39</v>
      </c>
    </row>
    <row r="8" ht="31.2" spans="1:8">
      <c r="A8" s="68" t="s">
        <v>52</v>
      </c>
      <c r="B8" s="69">
        <v>0</v>
      </c>
      <c r="C8" s="70">
        <v>0</v>
      </c>
      <c r="D8" s="71">
        <v>0</v>
      </c>
      <c r="E8" s="71">
        <v>0.012</v>
      </c>
      <c r="F8" s="71">
        <v>0.002</v>
      </c>
      <c r="G8" s="72" t="s">
        <v>92</v>
      </c>
      <c r="H8" s="73" t="s">
        <v>39</v>
      </c>
    </row>
    <row r="9" ht="31.2" spans="1:8">
      <c r="A9" s="68" t="s">
        <v>53</v>
      </c>
      <c r="B9" s="69">
        <v>0</v>
      </c>
      <c r="C9" s="70">
        <v>0</v>
      </c>
      <c r="D9" s="71">
        <v>0</v>
      </c>
      <c r="E9" s="71">
        <v>0.03</v>
      </c>
      <c r="F9" s="71">
        <v>0.004</v>
      </c>
      <c r="G9" s="72" t="s">
        <v>92</v>
      </c>
      <c r="H9" s="73" t="s">
        <v>39</v>
      </c>
    </row>
    <row r="10" ht="31.2" spans="1:8">
      <c r="A10" s="68" t="s">
        <v>55</v>
      </c>
      <c r="B10" s="69">
        <v>0</v>
      </c>
      <c r="C10" s="70">
        <v>0</v>
      </c>
      <c r="D10" s="71">
        <v>0</v>
      </c>
      <c r="E10" s="71">
        <v>0.072</v>
      </c>
      <c r="F10" s="71">
        <v>0.01</v>
      </c>
      <c r="G10" s="72" t="s">
        <v>92</v>
      </c>
      <c r="H10" s="73" t="s">
        <v>39</v>
      </c>
    </row>
    <row r="11" ht="46.8" spans="1:8">
      <c r="A11" s="68" t="s">
        <v>58</v>
      </c>
      <c r="B11" s="69">
        <v>0</v>
      </c>
      <c r="C11" s="70">
        <v>0</v>
      </c>
      <c r="D11" s="71">
        <v>0</v>
      </c>
      <c r="E11" s="71">
        <v>0.115</v>
      </c>
      <c r="F11" s="71">
        <v>0.015</v>
      </c>
      <c r="G11" s="72" t="s">
        <v>92</v>
      </c>
      <c r="H11" s="73" t="s">
        <v>39</v>
      </c>
    </row>
    <row r="12" ht="31.2" spans="1:8">
      <c r="A12" s="68" t="s">
        <v>61</v>
      </c>
      <c r="B12" s="69">
        <v>0</v>
      </c>
      <c r="C12" s="70">
        <v>0</v>
      </c>
      <c r="D12" s="85">
        <v>0.42</v>
      </c>
      <c r="E12" s="71">
        <v>0.22</v>
      </c>
      <c r="F12" s="71">
        <v>0.029</v>
      </c>
      <c r="G12" s="72" t="s">
        <v>92</v>
      </c>
      <c r="H12" s="73" t="s">
        <v>39</v>
      </c>
    </row>
    <row r="13" ht="31.2" spans="1:8">
      <c r="A13" s="68" t="s">
        <v>63</v>
      </c>
      <c r="B13" s="69">
        <v>0</v>
      </c>
      <c r="C13" s="70">
        <v>0</v>
      </c>
      <c r="D13" s="85">
        <v>0.01974</v>
      </c>
      <c r="E13" s="71">
        <v>0.341</v>
      </c>
      <c r="F13" s="71">
        <v>0.04</v>
      </c>
      <c r="G13" s="72" t="s">
        <v>92</v>
      </c>
      <c r="H13" s="73" t="s">
        <v>39</v>
      </c>
    </row>
    <row r="14" ht="31.2" spans="1:8">
      <c r="A14" s="68" t="s">
        <v>66</v>
      </c>
      <c r="B14" s="69">
        <v>0</v>
      </c>
      <c r="C14" s="70">
        <v>0</v>
      </c>
      <c r="D14" s="71">
        <v>0.1</v>
      </c>
      <c r="E14" s="71">
        <v>0.47</v>
      </c>
      <c r="F14" s="71">
        <v>0.05</v>
      </c>
      <c r="G14" s="72" t="s">
        <v>92</v>
      </c>
      <c r="H14" s="73" t="s">
        <v>39</v>
      </c>
    </row>
    <row r="15" ht="31.2" spans="1:8">
      <c r="A15" s="68" t="s">
        <v>69</v>
      </c>
      <c r="B15" s="69">
        <v>0</v>
      </c>
      <c r="C15" s="70">
        <v>0</v>
      </c>
      <c r="D15" s="71">
        <v>0</v>
      </c>
      <c r="E15" s="71">
        <v>0.12</v>
      </c>
      <c r="F15" s="71">
        <v>0.02</v>
      </c>
      <c r="G15" s="72" t="s">
        <v>92</v>
      </c>
      <c r="H15" s="73" t="s">
        <v>39</v>
      </c>
    </row>
    <row r="16" ht="31.2" spans="1:8">
      <c r="A16" s="68" t="s">
        <v>71</v>
      </c>
      <c r="B16" s="69">
        <v>0</v>
      </c>
      <c r="C16" s="70">
        <v>0</v>
      </c>
      <c r="D16" s="71">
        <v>0</v>
      </c>
      <c r="E16" s="71">
        <v>0.104</v>
      </c>
      <c r="F16" s="71">
        <v>0.014</v>
      </c>
      <c r="G16" s="72" t="s">
        <v>92</v>
      </c>
      <c r="H16" s="73" t="s">
        <v>39</v>
      </c>
    </row>
    <row r="17" ht="46.8" spans="1:8">
      <c r="A17" s="68" t="s">
        <v>73</v>
      </c>
      <c r="B17" s="69">
        <v>0</v>
      </c>
      <c r="C17" s="70">
        <v>0</v>
      </c>
      <c r="D17" s="71">
        <v>0</v>
      </c>
      <c r="E17" s="71">
        <v>0.12</v>
      </c>
      <c r="F17" s="71">
        <v>0.02</v>
      </c>
      <c r="G17" s="72" t="s">
        <v>92</v>
      </c>
      <c r="H17" s="73" t="s">
        <v>39</v>
      </c>
    </row>
    <row r="18" ht="31.2" spans="1:8">
      <c r="A18" s="68" t="s">
        <v>76</v>
      </c>
      <c r="B18" s="69">
        <v>0.784</v>
      </c>
      <c r="C18" s="70">
        <v>0.089</v>
      </c>
      <c r="D18" s="71">
        <v>0</v>
      </c>
      <c r="E18" s="71">
        <v>0.065</v>
      </c>
      <c r="F18" s="71">
        <v>0.005</v>
      </c>
      <c r="G18" s="72" t="s">
        <v>92</v>
      </c>
      <c r="H18" s="73" t="s">
        <v>39</v>
      </c>
    </row>
    <row r="19" ht="28.8" spans="1:8">
      <c r="A19" s="74" t="s">
        <v>79</v>
      </c>
      <c r="B19" s="75">
        <v>0</v>
      </c>
      <c r="C19" s="76">
        <v>0</v>
      </c>
      <c r="D19" s="77">
        <v>0</v>
      </c>
      <c r="E19" s="77">
        <v>0.53</v>
      </c>
      <c r="F19" s="77">
        <v>0.051</v>
      </c>
      <c r="G19" s="78" t="s">
        <v>92</v>
      </c>
      <c r="H19" s="73" t="s">
        <v>39</v>
      </c>
    </row>
    <row r="20" ht="31.2" spans="1:8">
      <c r="A20" s="68" t="s">
        <v>82</v>
      </c>
      <c r="B20" s="69">
        <v>0</v>
      </c>
      <c r="C20" s="70">
        <v>0</v>
      </c>
      <c r="D20" s="71">
        <v>0</v>
      </c>
      <c r="E20" s="71">
        <v>0.333</v>
      </c>
      <c r="F20" s="71">
        <v>0.044</v>
      </c>
      <c r="G20" s="72" t="s">
        <v>92</v>
      </c>
      <c r="H20" s="73" t="s">
        <v>39</v>
      </c>
    </row>
    <row r="21" ht="46.8" spans="1:8">
      <c r="A21" s="68" t="s">
        <v>84</v>
      </c>
      <c r="B21" s="69">
        <v>0.679</v>
      </c>
      <c r="C21" s="70">
        <v>0.568</v>
      </c>
      <c r="D21" s="71">
        <v>0</v>
      </c>
      <c r="E21" s="71">
        <v>0.011</v>
      </c>
      <c r="F21" s="71">
        <v>0.001</v>
      </c>
      <c r="G21" s="72" t="s">
        <v>92</v>
      </c>
      <c r="H21" s="73" t="s">
        <v>39</v>
      </c>
    </row>
    <row r="22" ht="31.2" spans="1:8">
      <c r="A22" s="68" t="s">
        <v>87</v>
      </c>
      <c r="B22" s="69">
        <v>0</v>
      </c>
      <c r="C22" s="70">
        <v>0</v>
      </c>
      <c r="D22" s="71">
        <v>0</v>
      </c>
      <c r="E22" s="71">
        <v>0.12</v>
      </c>
      <c r="F22" s="71">
        <v>0.02</v>
      </c>
      <c r="G22" s="72" t="s">
        <v>92</v>
      </c>
      <c r="H22" s="73" t="s">
        <v>39</v>
      </c>
    </row>
    <row r="23" ht="28.8" spans="1:8">
      <c r="A23" s="74" t="s">
        <v>89</v>
      </c>
      <c r="B23" s="75">
        <v>0</v>
      </c>
      <c r="C23" s="76">
        <v>0</v>
      </c>
      <c r="D23" s="77">
        <v>0</v>
      </c>
      <c r="E23" s="77">
        <v>0</v>
      </c>
      <c r="F23" s="77">
        <v>0</v>
      </c>
      <c r="G23" s="78" t="s">
        <v>92</v>
      </c>
      <c r="H23" s="73" t="s">
        <v>39</v>
      </c>
    </row>
    <row r="24" spans="1:8">
      <c r="A24" s="86" t="s">
        <v>90</v>
      </c>
      <c r="B24" s="87">
        <v>0</v>
      </c>
      <c r="C24" s="88">
        <v>0</v>
      </c>
      <c r="D24" s="89">
        <v>0</v>
      </c>
      <c r="E24" s="89">
        <v>0</v>
      </c>
      <c r="F24" s="89">
        <v>0</v>
      </c>
      <c r="G24" s="72" t="s">
        <v>92</v>
      </c>
      <c r="H24" s="73" t="s">
        <v>39</v>
      </c>
    </row>
    <row r="25" ht="31.2" spans="1:8">
      <c r="A25" s="68" t="s">
        <v>91</v>
      </c>
      <c r="B25" s="69">
        <v>0</v>
      </c>
      <c r="C25" s="70">
        <v>0</v>
      </c>
      <c r="D25" s="71">
        <v>0</v>
      </c>
      <c r="E25" s="71">
        <v>4.8</v>
      </c>
      <c r="F25" s="71">
        <v>0.64</v>
      </c>
      <c r="G25" s="72" t="s">
        <v>92</v>
      </c>
      <c r="H25" s="73" t="s">
        <v>39</v>
      </c>
    </row>
    <row r="26" ht="31.2" spans="1:8">
      <c r="A26" s="68" t="s">
        <v>94</v>
      </c>
      <c r="B26" s="69">
        <v>0</v>
      </c>
      <c r="C26" s="70">
        <v>0</v>
      </c>
      <c r="D26" s="71">
        <v>0</v>
      </c>
      <c r="E26" s="71">
        <v>0.12</v>
      </c>
      <c r="F26" s="71">
        <v>0.02</v>
      </c>
      <c r="G26" s="72" t="s">
        <v>92</v>
      </c>
      <c r="H26" s="73" t="s">
        <v>39</v>
      </c>
    </row>
    <row r="27" ht="43.2" spans="1:8">
      <c r="A27" s="74" t="s">
        <v>96</v>
      </c>
      <c r="B27" s="75">
        <v>0</v>
      </c>
      <c r="C27" s="76">
        <v>0</v>
      </c>
      <c r="D27" s="77">
        <v>0</v>
      </c>
      <c r="E27" s="77">
        <v>0</v>
      </c>
      <c r="F27" s="77">
        <v>0</v>
      </c>
      <c r="G27" s="78" t="s">
        <v>92</v>
      </c>
      <c r="H27" s="73" t="s">
        <v>39</v>
      </c>
    </row>
    <row r="28" ht="46.8" spans="1:8">
      <c r="A28" s="68" t="s">
        <v>100</v>
      </c>
      <c r="B28" s="69">
        <v>0.3</v>
      </c>
      <c r="C28" s="70">
        <v>7.256</v>
      </c>
      <c r="D28" s="85">
        <v>0</v>
      </c>
      <c r="E28" s="71">
        <v>1.478</v>
      </c>
      <c r="F28" s="71">
        <v>0.052</v>
      </c>
      <c r="G28" s="72" t="s">
        <v>92</v>
      </c>
      <c r="H28" s="73" t="s">
        <v>39</v>
      </c>
    </row>
    <row r="29" ht="31.2" spans="1:8">
      <c r="A29" s="68" t="s">
        <v>103</v>
      </c>
      <c r="B29" s="69">
        <v>0</v>
      </c>
      <c r="C29" s="70">
        <v>0</v>
      </c>
      <c r="D29" s="71">
        <v>0</v>
      </c>
      <c r="E29" s="71">
        <v>0.12</v>
      </c>
      <c r="F29" s="71">
        <v>0.02</v>
      </c>
      <c r="G29" s="72" t="s">
        <v>92</v>
      </c>
      <c r="H29" s="73" t="s">
        <v>39</v>
      </c>
    </row>
    <row r="30" ht="46.8" spans="1:8">
      <c r="A30" s="68" t="s">
        <v>105</v>
      </c>
      <c r="B30" s="69">
        <v>0</v>
      </c>
      <c r="C30" s="70">
        <v>0</v>
      </c>
      <c r="D30" s="71">
        <v>0</v>
      </c>
      <c r="E30" s="71">
        <v>0.12</v>
      </c>
      <c r="F30" s="71">
        <v>0.02</v>
      </c>
      <c r="G30" s="72" t="s">
        <v>92</v>
      </c>
      <c r="H30" s="73" t="s">
        <v>39</v>
      </c>
    </row>
    <row r="31" ht="43.2" spans="1:8">
      <c r="A31" s="74" t="s">
        <v>109</v>
      </c>
      <c r="B31" s="75">
        <v>0</v>
      </c>
      <c r="C31" s="76">
        <v>0</v>
      </c>
      <c r="D31" s="77">
        <v>0</v>
      </c>
      <c r="E31" s="77">
        <v>0.014</v>
      </c>
      <c r="F31" s="77">
        <v>0.01</v>
      </c>
      <c r="G31" s="90" t="s">
        <v>398</v>
      </c>
      <c r="H31" s="73" t="s">
        <v>39</v>
      </c>
    </row>
    <row r="32" ht="31.2" spans="1:8">
      <c r="A32" s="68" t="s">
        <v>110</v>
      </c>
      <c r="B32" s="69">
        <v>0</v>
      </c>
      <c r="C32" s="70">
        <v>0.0007</v>
      </c>
      <c r="D32" s="71">
        <v>0</v>
      </c>
      <c r="E32" s="71">
        <v>0.018</v>
      </c>
      <c r="F32" s="71">
        <v>0.0024</v>
      </c>
      <c r="G32" s="72" t="s">
        <v>92</v>
      </c>
      <c r="H32" s="73" t="s">
        <v>39</v>
      </c>
    </row>
    <row r="33" ht="31.2" spans="1:8">
      <c r="A33" s="68" t="s">
        <v>112</v>
      </c>
      <c r="B33" s="69">
        <v>0</v>
      </c>
      <c r="C33" s="70">
        <v>0</v>
      </c>
      <c r="D33" s="71">
        <v>0</v>
      </c>
      <c r="E33" s="71">
        <v>0.026</v>
      </c>
      <c r="F33" s="71">
        <v>0.0035</v>
      </c>
      <c r="G33" s="72" t="s">
        <v>92</v>
      </c>
      <c r="H33" s="73" t="s">
        <v>39</v>
      </c>
    </row>
    <row r="34" ht="31.2" spans="1:8">
      <c r="A34" s="68" t="s">
        <v>114</v>
      </c>
      <c r="B34" s="69">
        <v>0</v>
      </c>
      <c r="C34" s="70">
        <v>0</v>
      </c>
      <c r="D34" s="71">
        <v>0</v>
      </c>
      <c r="E34" s="71">
        <v>0.03</v>
      </c>
      <c r="F34" s="71">
        <v>0.004</v>
      </c>
      <c r="G34" s="72" t="s">
        <v>92</v>
      </c>
      <c r="H34" s="73" t="s">
        <v>39</v>
      </c>
    </row>
    <row r="35" ht="31.2" spans="1:8">
      <c r="A35" s="68" t="s">
        <v>117</v>
      </c>
      <c r="B35" s="69">
        <v>0.367</v>
      </c>
      <c r="C35" s="70">
        <v>0.035</v>
      </c>
      <c r="D35" s="71">
        <v>0</v>
      </c>
      <c r="E35" s="71">
        <v>0.018</v>
      </c>
      <c r="F35" s="71">
        <v>0.0024</v>
      </c>
      <c r="G35" s="72" t="s">
        <v>92</v>
      </c>
      <c r="H35" s="73" t="s">
        <v>39</v>
      </c>
    </row>
    <row r="36" ht="31.2" spans="1:8">
      <c r="A36" s="68" t="s">
        <v>120</v>
      </c>
      <c r="B36" s="69">
        <v>0</v>
      </c>
      <c r="C36" s="70">
        <v>0</v>
      </c>
      <c r="D36" s="71">
        <v>0.0397</v>
      </c>
      <c r="E36" s="71">
        <v>0.012</v>
      </c>
      <c r="F36" s="71">
        <v>0.0019</v>
      </c>
      <c r="G36" s="72" t="s">
        <v>92</v>
      </c>
      <c r="H36" s="73" t="s">
        <v>39</v>
      </c>
    </row>
    <row r="37" ht="31.2" spans="1:8">
      <c r="A37" s="68" t="s">
        <v>122</v>
      </c>
      <c r="B37" s="69">
        <v>0</v>
      </c>
      <c r="C37" s="70">
        <v>0</v>
      </c>
      <c r="D37" s="85">
        <v>0</v>
      </c>
      <c r="E37" s="71">
        <v>0.13</v>
      </c>
      <c r="F37" s="71">
        <v>0.02</v>
      </c>
      <c r="G37" s="72" t="s">
        <v>92</v>
      </c>
      <c r="H37" s="73" t="s">
        <v>39</v>
      </c>
    </row>
    <row r="38" ht="31.2" spans="1:8">
      <c r="A38" s="68" t="s">
        <v>125</v>
      </c>
      <c r="B38" s="69">
        <v>0</v>
      </c>
      <c r="C38" s="70">
        <v>0</v>
      </c>
      <c r="D38" s="71">
        <v>0</v>
      </c>
      <c r="E38" s="71">
        <v>0.07</v>
      </c>
      <c r="F38" s="71">
        <v>0.009</v>
      </c>
      <c r="G38" s="72" t="s">
        <v>92</v>
      </c>
      <c r="H38" s="73" t="s">
        <v>39</v>
      </c>
    </row>
    <row r="39" ht="46.8" spans="1:8">
      <c r="A39" s="68" t="s">
        <v>128</v>
      </c>
      <c r="B39" s="69">
        <v>0</v>
      </c>
      <c r="C39" s="70">
        <v>0</v>
      </c>
      <c r="D39" s="85">
        <v>0</v>
      </c>
      <c r="E39" s="71">
        <v>0.035</v>
      </c>
      <c r="F39" s="71">
        <v>0.005</v>
      </c>
      <c r="G39" s="72" t="s">
        <v>92</v>
      </c>
      <c r="H39" s="73" t="s">
        <v>39</v>
      </c>
    </row>
    <row r="40" ht="46.8" spans="1:8">
      <c r="A40" s="68" t="s">
        <v>131</v>
      </c>
      <c r="B40" s="69">
        <v>0.15</v>
      </c>
      <c r="C40" s="70">
        <v>1.51</v>
      </c>
      <c r="D40" s="71">
        <v>0</v>
      </c>
      <c r="E40" s="71">
        <v>0.21</v>
      </c>
      <c r="F40" s="71">
        <v>0.028</v>
      </c>
      <c r="G40" s="72" t="s">
        <v>92</v>
      </c>
      <c r="H40" s="73" t="s">
        <v>39</v>
      </c>
    </row>
    <row r="41" ht="46.8" spans="1:8">
      <c r="A41" s="68" t="s">
        <v>134</v>
      </c>
      <c r="B41" s="69">
        <v>0</v>
      </c>
      <c r="C41" s="70">
        <v>0</v>
      </c>
      <c r="D41" s="71">
        <v>0</v>
      </c>
      <c r="E41" s="71">
        <v>0.018</v>
      </c>
      <c r="F41" s="71">
        <v>0.002</v>
      </c>
      <c r="G41" s="72" t="s">
        <v>92</v>
      </c>
      <c r="H41" s="73" t="s">
        <v>39</v>
      </c>
    </row>
    <row r="42" ht="31.2" spans="1:8">
      <c r="A42" s="68" t="s">
        <v>137</v>
      </c>
      <c r="B42" s="69">
        <v>0</v>
      </c>
      <c r="C42" s="70">
        <v>0</v>
      </c>
      <c r="D42" s="71">
        <v>0</v>
      </c>
      <c r="E42" s="71">
        <v>0.054</v>
      </c>
      <c r="F42" s="71">
        <v>0.0072</v>
      </c>
      <c r="G42" s="72" t="s">
        <v>92</v>
      </c>
      <c r="H42" s="73" t="s">
        <v>39</v>
      </c>
    </row>
    <row r="43" ht="31.2" spans="1:8">
      <c r="A43" s="68" t="s">
        <v>139</v>
      </c>
      <c r="B43" s="69">
        <v>0</v>
      </c>
      <c r="C43" s="70">
        <v>0</v>
      </c>
      <c r="D43" s="71">
        <v>0</v>
      </c>
      <c r="E43" s="71">
        <v>0.084</v>
      </c>
      <c r="F43" s="71">
        <v>0.012</v>
      </c>
      <c r="G43" s="72" t="s">
        <v>92</v>
      </c>
      <c r="H43" s="73" t="s">
        <v>39</v>
      </c>
    </row>
    <row r="44" ht="46.8" spans="1:8">
      <c r="A44" s="68" t="s">
        <v>142</v>
      </c>
      <c r="B44" s="69">
        <v>0</v>
      </c>
      <c r="C44" s="70">
        <v>0</v>
      </c>
      <c r="D44" s="71">
        <v>0</v>
      </c>
      <c r="E44" s="71">
        <v>0.011</v>
      </c>
      <c r="F44" s="71">
        <v>0.001</v>
      </c>
      <c r="G44" s="72" t="s">
        <v>92</v>
      </c>
      <c r="H44" s="73" t="s">
        <v>39</v>
      </c>
    </row>
    <row r="45" ht="46.8" spans="1:8">
      <c r="A45" s="68" t="s">
        <v>144</v>
      </c>
      <c r="B45" s="69">
        <v>0</v>
      </c>
      <c r="C45" s="70">
        <v>0</v>
      </c>
      <c r="D45" s="71">
        <v>0.866</v>
      </c>
      <c r="E45" s="71">
        <v>0.78</v>
      </c>
      <c r="F45" s="71">
        <v>0.08</v>
      </c>
      <c r="G45" s="72" t="s">
        <v>92</v>
      </c>
      <c r="H45" s="73" t="s">
        <v>39</v>
      </c>
    </row>
    <row r="46" ht="31.2" spans="1:8">
      <c r="A46" s="68" t="s">
        <v>147</v>
      </c>
      <c r="B46" s="69">
        <v>0</v>
      </c>
      <c r="C46" s="70">
        <v>0</v>
      </c>
      <c r="D46" s="71">
        <v>0</v>
      </c>
      <c r="E46" s="71">
        <v>0.012</v>
      </c>
      <c r="F46" s="71">
        <v>0.002</v>
      </c>
      <c r="G46" s="72" t="s">
        <v>92</v>
      </c>
      <c r="H46" s="73" t="s">
        <v>39</v>
      </c>
    </row>
    <row r="47" ht="46.8" spans="1:8">
      <c r="A47" s="68" t="s">
        <v>149</v>
      </c>
      <c r="B47" s="91">
        <v>0</v>
      </c>
      <c r="C47" s="70">
        <v>0.0074</v>
      </c>
      <c r="D47" s="71">
        <v>0</v>
      </c>
      <c r="E47" s="71">
        <v>0.87</v>
      </c>
      <c r="F47" s="71">
        <v>0.116</v>
      </c>
      <c r="G47" s="72" t="s">
        <v>92</v>
      </c>
      <c r="H47" s="73" t="s">
        <v>39</v>
      </c>
    </row>
    <row r="48" ht="31.2" spans="1:8">
      <c r="A48" s="68" t="s">
        <v>152</v>
      </c>
      <c r="B48" s="69">
        <v>0</v>
      </c>
      <c r="C48" s="70">
        <v>0</v>
      </c>
      <c r="D48" s="71">
        <v>0</v>
      </c>
      <c r="E48" s="71">
        <v>0.12</v>
      </c>
      <c r="F48" s="71">
        <v>0.02</v>
      </c>
      <c r="G48" s="72" t="s">
        <v>92</v>
      </c>
      <c r="H48" s="73" t="s">
        <v>39</v>
      </c>
    </row>
    <row r="49" ht="46.8" spans="1:8">
      <c r="A49" s="68" t="s">
        <v>153</v>
      </c>
      <c r="B49" s="69">
        <v>0.002</v>
      </c>
      <c r="C49" s="70">
        <v>0</v>
      </c>
      <c r="D49" s="71">
        <v>0</v>
      </c>
      <c r="E49" s="71">
        <v>0.012</v>
      </c>
      <c r="F49" s="71">
        <v>0.002</v>
      </c>
      <c r="G49" s="72" t="s">
        <v>92</v>
      </c>
      <c r="H49" s="73" t="s">
        <v>39</v>
      </c>
    </row>
    <row r="50" ht="46.8" spans="1:8">
      <c r="A50" s="68" t="s">
        <v>156</v>
      </c>
      <c r="B50" s="69">
        <v>0</v>
      </c>
      <c r="C50" s="70">
        <v>0</v>
      </c>
      <c r="D50" s="85">
        <v>0</v>
      </c>
      <c r="E50" s="71">
        <v>0.12</v>
      </c>
      <c r="F50" s="71">
        <v>0.02</v>
      </c>
      <c r="G50" s="72" t="s">
        <v>92</v>
      </c>
      <c r="H50" s="73" t="s">
        <v>39</v>
      </c>
    </row>
    <row r="51" ht="31.2" spans="1:8">
      <c r="A51" s="68" t="s">
        <v>159</v>
      </c>
      <c r="B51" s="69">
        <v>0</v>
      </c>
      <c r="C51" s="70">
        <v>0</v>
      </c>
      <c r="D51" s="71">
        <v>0</v>
      </c>
      <c r="E51" s="71">
        <v>0.032</v>
      </c>
      <c r="F51" s="71">
        <v>0.004</v>
      </c>
      <c r="G51" s="72" t="s">
        <v>92</v>
      </c>
      <c r="H51" s="73" t="s">
        <v>39</v>
      </c>
    </row>
    <row r="52" ht="31.2" spans="1:8">
      <c r="A52" s="68" t="s">
        <v>160</v>
      </c>
      <c r="B52" s="69">
        <v>0.001</v>
      </c>
      <c r="C52" s="70">
        <v>0.37</v>
      </c>
      <c r="D52" s="71">
        <v>0.0392</v>
      </c>
      <c r="E52" s="71">
        <v>0.2554</v>
      </c>
      <c r="F52" s="71">
        <v>0.038</v>
      </c>
      <c r="G52" s="72" t="s">
        <v>92</v>
      </c>
      <c r="H52" s="73" t="s">
        <v>39</v>
      </c>
    </row>
    <row r="53" ht="43.2" spans="1:8">
      <c r="A53" s="74" t="s">
        <v>163</v>
      </c>
      <c r="B53" s="75">
        <v>0</v>
      </c>
      <c r="C53" s="76">
        <v>0</v>
      </c>
      <c r="D53" s="77">
        <v>0</v>
      </c>
      <c r="E53" s="77">
        <v>0</v>
      </c>
      <c r="F53" s="77">
        <v>0</v>
      </c>
      <c r="G53" s="78" t="s">
        <v>92</v>
      </c>
      <c r="H53" s="73" t="s">
        <v>39</v>
      </c>
    </row>
    <row r="54" ht="31.2" spans="1:8">
      <c r="A54" s="68" t="s">
        <v>166</v>
      </c>
      <c r="B54" s="69">
        <v>0</v>
      </c>
      <c r="C54" s="70">
        <v>0</v>
      </c>
      <c r="D54" s="71">
        <v>0</v>
      </c>
      <c r="E54" s="71">
        <v>0.042</v>
      </c>
      <c r="F54" s="71">
        <v>0.0056</v>
      </c>
      <c r="G54" s="72" t="s">
        <v>92</v>
      </c>
      <c r="H54" s="73" t="s">
        <v>39</v>
      </c>
    </row>
    <row r="55" ht="31.2" spans="1:8">
      <c r="A55" s="68" t="s">
        <v>168</v>
      </c>
      <c r="B55" s="69">
        <v>0</v>
      </c>
      <c r="C55" s="70">
        <v>0</v>
      </c>
      <c r="D55" s="85">
        <v>1.4898</v>
      </c>
      <c r="E55" s="71">
        <v>0.26</v>
      </c>
      <c r="F55" s="71">
        <v>0.024</v>
      </c>
      <c r="G55" s="72" t="s">
        <v>92</v>
      </c>
      <c r="H55" s="73" t="s">
        <v>39</v>
      </c>
    </row>
    <row r="56" ht="31.2" spans="1:8">
      <c r="A56" s="68" t="s">
        <v>171</v>
      </c>
      <c r="B56" s="69">
        <v>1.44</v>
      </c>
      <c r="C56" s="70">
        <v>0.79</v>
      </c>
      <c r="D56" s="71">
        <v>0.155</v>
      </c>
      <c r="E56" s="71">
        <v>0.21</v>
      </c>
      <c r="F56" s="71">
        <v>0.019</v>
      </c>
      <c r="G56" s="72" t="s">
        <v>92</v>
      </c>
      <c r="H56" s="73" t="s">
        <v>39</v>
      </c>
    </row>
    <row r="57" ht="31.2" spans="1:8">
      <c r="A57" s="68" t="s">
        <v>174</v>
      </c>
      <c r="B57" s="69">
        <v>0</v>
      </c>
      <c r="C57" s="70">
        <v>0</v>
      </c>
      <c r="D57" s="71">
        <v>0</v>
      </c>
      <c r="E57" s="71">
        <v>0.024</v>
      </c>
      <c r="F57" s="71">
        <v>0.003</v>
      </c>
      <c r="G57" s="72" t="s">
        <v>92</v>
      </c>
      <c r="H57" s="73" t="s">
        <v>39</v>
      </c>
    </row>
    <row r="58" ht="31.2" spans="1:8">
      <c r="A58" s="68" t="s">
        <v>175</v>
      </c>
      <c r="B58" s="91">
        <v>0</v>
      </c>
      <c r="C58" s="92">
        <v>0</v>
      </c>
      <c r="D58" s="85">
        <v>0.2345</v>
      </c>
      <c r="E58" s="71">
        <v>0.015</v>
      </c>
      <c r="F58" s="71">
        <v>0.002</v>
      </c>
      <c r="G58" s="72" t="s">
        <v>92</v>
      </c>
      <c r="H58" s="73" t="s">
        <v>39</v>
      </c>
    </row>
    <row r="59" ht="31.2" spans="1:8">
      <c r="A59" s="68" t="s">
        <v>178</v>
      </c>
      <c r="B59" s="69">
        <v>0</v>
      </c>
      <c r="C59" s="70">
        <v>0</v>
      </c>
      <c r="D59" s="71">
        <v>0.1099</v>
      </c>
      <c r="E59" s="71">
        <v>0.555</v>
      </c>
      <c r="F59" s="71">
        <v>0.048</v>
      </c>
      <c r="G59" s="72" t="s">
        <v>92</v>
      </c>
      <c r="H59" s="73" t="s">
        <v>39</v>
      </c>
    </row>
    <row r="60" ht="28.8" spans="1:8">
      <c r="A60" s="74" t="s">
        <v>181</v>
      </c>
      <c r="B60" s="75">
        <v>0</v>
      </c>
      <c r="C60" s="76">
        <v>0</v>
      </c>
      <c r="D60" s="77">
        <v>0</v>
      </c>
      <c r="E60" s="77">
        <v>0</v>
      </c>
      <c r="F60" s="77">
        <v>0</v>
      </c>
      <c r="G60" s="78" t="s">
        <v>92</v>
      </c>
      <c r="H60" s="73" t="s">
        <v>39</v>
      </c>
    </row>
    <row r="61" ht="46.8" spans="1:8">
      <c r="A61" s="68" t="s">
        <v>183</v>
      </c>
      <c r="B61" s="69">
        <v>3.52</v>
      </c>
      <c r="C61" s="70">
        <v>1.02</v>
      </c>
      <c r="D61" s="71">
        <v>0</v>
      </c>
      <c r="E61" s="71">
        <v>0.408</v>
      </c>
      <c r="F61" s="71">
        <v>0.054</v>
      </c>
      <c r="G61" s="72" t="s">
        <v>92</v>
      </c>
      <c r="H61" s="73" t="s">
        <v>39</v>
      </c>
    </row>
    <row r="62" ht="46.8" spans="1:8">
      <c r="A62" s="68" t="s">
        <v>186</v>
      </c>
      <c r="B62" s="69">
        <v>0</v>
      </c>
      <c r="C62" s="70">
        <v>0</v>
      </c>
      <c r="D62" s="71">
        <v>0</v>
      </c>
      <c r="E62" s="71">
        <v>0.018</v>
      </c>
      <c r="F62" s="71">
        <v>0.002</v>
      </c>
      <c r="G62" s="72" t="s">
        <v>92</v>
      </c>
      <c r="H62" s="73" t="s">
        <v>39</v>
      </c>
    </row>
    <row r="63" ht="31.2" spans="1:8">
      <c r="A63" s="68" t="s">
        <v>189</v>
      </c>
      <c r="B63" s="69">
        <v>0</v>
      </c>
      <c r="C63" s="70">
        <v>0</v>
      </c>
      <c r="D63" s="71">
        <v>0</v>
      </c>
      <c r="E63" s="71">
        <v>0.1315</v>
      </c>
      <c r="F63" s="71">
        <v>0.0175</v>
      </c>
      <c r="G63" s="72" t="s">
        <v>92</v>
      </c>
      <c r="H63" s="73" t="s">
        <v>39</v>
      </c>
    </row>
    <row r="64" ht="31.2" spans="1:8">
      <c r="A64" s="68" t="s">
        <v>192</v>
      </c>
      <c r="B64" s="69">
        <v>0</v>
      </c>
      <c r="C64" s="70">
        <v>0</v>
      </c>
      <c r="D64" s="71">
        <v>0</v>
      </c>
      <c r="E64" s="71">
        <v>0.12</v>
      </c>
      <c r="F64" s="71">
        <v>0.02</v>
      </c>
      <c r="G64" s="72" t="s">
        <v>92</v>
      </c>
      <c r="H64" s="73" t="s">
        <v>39</v>
      </c>
    </row>
    <row r="65" ht="31.2" spans="1:8">
      <c r="A65" s="68" t="s">
        <v>195</v>
      </c>
      <c r="B65" s="69">
        <v>0</v>
      </c>
      <c r="C65" s="70">
        <v>0</v>
      </c>
      <c r="D65" s="71">
        <v>0</v>
      </c>
      <c r="E65" s="71">
        <v>0.12</v>
      </c>
      <c r="F65" s="71">
        <v>0.02</v>
      </c>
      <c r="G65" s="72" t="s">
        <v>92</v>
      </c>
      <c r="H65" s="73" t="s">
        <v>39</v>
      </c>
    </row>
    <row r="66" ht="31.2" spans="1:8">
      <c r="A66" s="68" t="s">
        <v>197</v>
      </c>
      <c r="B66" s="69">
        <v>0</v>
      </c>
      <c r="C66" s="70">
        <v>0</v>
      </c>
      <c r="D66" s="71">
        <v>0.2143</v>
      </c>
      <c r="E66" s="71">
        <v>0.173</v>
      </c>
      <c r="F66" s="71">
        <v>0.023</v>
      </c>
      <c r="G66" s="72" t="s">
        <v>92</v>
      </c>
      <c r="H66" s="73" t="s">
        <v>39</v>
      </c>
    </row>
    <row r="67" ht="31.2" spans="1:8">
      <c r="A67" s="68" t="s">
        <v>200</v>
      </c>
      <c r="B67" s="69">
        <v>0</v>
      </c>
      <c r="C67" s="70">
        <v>0</v>
      </c>
      <c r="D67" s="71">
        <v>0.998</v>
      </c>
      <c r="E67" s="71">
        <v>0.598</v>
      </c>
      <c r="F67" s="71">
        <v>0.08</v>
      </c>
      <c r="G67" s="72" t="s">
        <v>92</v>
      </c>
      <c r="H67" s="73" t="s">
        <v>39</v>
      </c>
    </row>
    <row r="68" ht="31.2" spans="1:8">
      <c r="A68" s="68" t="s">
        <v>203</v>
      </c>
      <c r="B68" s="69">
        <v>0.0027</v>
      </c>
      <c r="C68" s="70">
        <v>0.0264</v>
      </c>
      <c r="D68" s="71">
        <v>0</v>
      </c>
      <c r="E68" s="71">
        <v>1.29</v>
      </c>
      <c r="F68" s="71">
        <v>0.1</v>
      </c>
      <c r="G68" s="72" t="s">
        <v>92</v>
      </c>
      <c r="H68" s="73" t="s">
        <v>39</v>
      </c>
    </row>
    <row r="69" ht="31.2" spans="1:8">
      <c r="A69" s="68" t="s">
        <v>206</v>
      </c>
      <c r="B69" s="69">
        <v>0.569</v>
      </c>
      <c r="C69" s="70">
        <v>0.035</v>
      </c>
      <c r="D69" s="85">
        <v>0.0355</v>
      </c>
      <c r="E69" s="71">
        <v>0.12</v>
      </c>
      <c r="F69" s="71">
        <v>0.02</v>
      </c>
      <c r="G69" s="72" t="s">
        <v>92</v>
      </c>
      <c r="H69" s="73" t="s">
        <v>39</v>
      </c>
    </row>
    <row r="70" ht="31.2" spans="1:8">
      <c r="A70" s="68" t="s">
        <v>209</v>
      </c>
      <c r="B70" s="69">
        <v>0</v>
      </c>
      <c r="C70" s="70">
        <v>0</v>
      </c>
      <c r="D70" s="71">
        <v>0</v>
      </c>
      <c r="E70" s="71">
        <v>0.312</v>
      </c>
      <c r="F70" s="71">
        <v>0.042</v>
      </c>
      <c r="G70" s="72" t="s">
        <v>92</v>
      </c>
      <c r="H70" s="73" t="s">
        <v>39</v>
      </c>
    </row>
    <row r="71" ht="28.8" spans="1:8">
      <c r="A71" s="74" t="s">
        <v>211</v>
      </c>
      <c r="B71" s="75">
        <v>0</v>
      </c>
      <c r="C71" s="76">
        <v>0</v>
      </c>
      <c r="D71" s="77">
        <v>0</v>
      </c>
      <c r="E71" s="77">
        <v>0</v>
      </c>
      <c r="F71" s="77">
        <v>0</v>
      </c>
      <c r="G71" s="78" t="s">
        <v>92</v>
      </c>
      <c r="H71" s="73" t="s">
        <v>39</v>
      </c>
    </row>
    <row r="72" ht="31.2" spans="1:8">
      <c r="A72" s="68" t="s">
        <v>212</v>
      </c>
      <c r="B72" s="69">
        <v>0</v>
      </c>
      <c r="C72" s="70">
        <v>0</v>
      </c>
      <c r="D72" s="71">
        <v>0</v>
      </c>
      <c r="E72" s="71">
        <v>0.5081</v>
      </c>
      <c r="F72" s="71">
        <v>0.0677</v>
      </c>
      <c r="G72" s="72" t="s">
        <v>92</v>
      </c>
      <c r="H72" s="73" t="s">
        <v>39</v>
      </c>
    </row>
    <row r="73" ht="57.6" spans="1:8">
      <c r="A73" s="93" t="s">
        <v>215</v>
      </c>
      <c r="B73" s="91">
        <v>0</v>
      </c>
      <c r="C73" s="92">
        <v>0</v>
      </c>
      <c r="D73" s="85">
        <v>0</v>
      </c>
      <c r="E73" s="85">
        <v>0.09</v>
      </c>
      <c r="F73" s="85">
        <v>0.008</v>
      </c>
      <c r="G73" s="94" t="s">
        <v>398</v>
      </c>
      <c r="H73" s="73" t="s">
        <v>39</v>
      </c>
    </row>
    <row r="74" ht="31.2" spans="1:8">
      <c r="A74" s="68" t="s">
        <v>217</v>
      </c>
      <c r="B74" s="69">
        <v>0</v>
      </c>
      <c r="C74" s="70">
        <v>0</v>
      </c>
      <c r="D74" s="71">
        <v>0</v>
      </c>
      <c r="E74" s="71">
        <v>0.12</v>
      </c>
      <c r="F74" s="71">
        <v>0.02</v>
      </c>
      <c r="G74" s="72" t="s">
        <v>92</v>
      </c>
      <c r="H74" s="73" t="s">
        <v>39</v>
      </c>
    </row>
    <row r="75" ht="31.2" spans="1:8">
      <c r="A75" s="68" t="s">
        <v>218</v>
      </c>
      <c r="B75" s="91">
        <v>0</v>
      </c>
      <c r="C75" s="70">
        <v>0.0089</v>
      </c>
      <c r="D75" s="71">
        <v>0.0756</v>
      </c>
      <c r="E75" s="71">
        <v>0.886</v>
      </c>
      <c r="F75" s="71">
        <v>0.052</v>
      </c>
      <c r="G75" s="72" t="s">
        <v>92</v>
      </c>
      <c r="H75" s="73" t="s">
        <v>39</v>
      </c>
    </row>
    <row r="76" ht="31.2" spans="1:8">
      <c r="A76" s="68" t="s">
        <v>221</v>
      </c>
      <c r="B76" s="69">
        <v>0</v>
      </c>
      <c r="C76" s="70">
        <v>0.005</v>
      </c>
      <c r="D76" s="71">
        <v>0</v>
      </c>
      <c r="E76" s="71">
        <v>0.134</v>
      </c>
      <c r="F76" s="71">
        <v>0.018</v>
      </c>
      <c r="G76" s="72" t="s">
        <v>92</v>
      </c>
      <c r="H76" s="73" t="s">
        <v>39</v>
      </c>
    </row>
    <row r="77" ht="31.2" spans="1:8">
      <c r="A77" s="68" t="s">
        <v>223</v>
      </c>
      <c r="B77" s="69">
        <v>0</v>
      </c>
      <c r="C77" s="70">
        <v>0</v>
      </c>
      <c r="D77" s="71">
        <v>0</v>
      </c>
      <c r="E77" s="71">
        <v>0.024</v>
      </c>
      <c r="F77" s="71">
        <v>0.0032</v>
      </c>
      <c r="G77" s="72" t="s">
        <v>92</v>
      </c>
      <c r="H77" s="73" t="s">
        <v>39</v>
      </c>
    </row>
    <row r="78" ht="31.2" spans="1:8">
      <c r="A78" s="68" t="s">
        <v>226</v>
      </c>
      <c r="B78" s="69">
        <v>0</v>
      </c>
      <c r="C78" s="70">
        <v>0</v>
      </c>
      <c r="D78" s="71">
        <v>0</v>
      </c>
      <c r="E78" s="71">
        <v>0.43</v>
      </c>
      <c r="F78" s="71">
        <v>0.043</v>
      </c>
      <c r="G78" s="72" t="s">
        <v>92</v>
      </c>
      <c r="H78" s="73" t="s">
        <v>39</v>
      </c>
    </row>
    <row r="79" ht="43.2" spans="1:8">
      <c r="A79" s="74" t="s">
        <v>229</v>
      </c>
      <c r="B79" s="75">
        <v>0</v>
      </c>
      <c r="C79" s="76">
        <v>0</v>
      </c>
      <c r="D79" s="77">
        <v>0</v>
      </c>
      <c r="E79" s="77">
        <v>0</v>
      </c>
      <c r="F79" s="77">
        <v>0</v>
      </c>
      <c r="G79" s="78" t="s">
        <v>92</v>
      </c>
      <c r="H79" s="73" t="s">
        <v>39</v>
      </c>
    </row>
    <row r="80" ht="31.2" spans="1:8">
      <c r="A80" s="68" t="s">
        <v>232</v>
      </c>
      <c r="B80" s="69">
        <v>0.001</v>
      </c>
      <c r="C80" s="70">
        <v>0.0397</v>
      </c>
      <c r="D80" s="71">
        <v>0.292</v>
      </c>
      <c r="E80" s="71">
        <v>5.932</v>
      </c>
      <c r="F80" s="71">
        <v>0.293</v>
      </c>
      <c r="G80" s="72" t="s">
        <v>92</v>
      </c>
      <c r="H80" s="73" t="s">
        <v>39</v>
      </c>
    </row>
    <row r="81" ht="31.2" spans="1:8">
      <c r="A81" s="68" t="s">
        <v>235</v>
      </c>
      <c r="B81" s="69">
        <v>0</v>
      </c>
      <c r="C81" s="70">
        <v>0</v>
      </c>
      <c r="D81" s="71">
        <v>0</v>
      </c>
      <c r="E81" s="71">
        <v>0.33</v>
      </c>
      <c r="F81" s="71">
        <v>0.0044</v>
      </c>
      <c r="G81" s="72" t="s">
        <v>92</v>
      </c>
      <c r="H81" s="73" t="s">
        <v>39</v>
      </c>
    </row>
    <row r="82" ht="31.2" spans="1:8">
      <c r="A82" s="68" t="s">
        <v>238</v>
      </c>
      <c r="B82" s="69">
        <v>0</v>
      </c>
      <c r="C82" s="70">
        <v>0</v>
      </c>
      <c r="D82" s="71">
        <v>0</v>
      </c>
      <c r="E82" s="71">
        <v>0.495</v>
      </c>
      <c r="F82" s="71">
        <v>0.049</v>
      </c>
      <c r="G82" s="72" t="s">
        <v>92</v>
      </c>
      <c r="H82" s="73" t="s">
        <v>39</v>
      </c>
    </row>
    <row r="83" ht="31.2" spans="1:8">
      <c r="A83" s="68" t="s">
        <v>239</v>
      </c>
      <c r="B83" s="69">
        <v>0.02</v>
      </c>
      <c r="C83" s="70">
        <v>0.777</v>
      </c>
      <c r="D83" s="71">
        <v>12.439</v>
      </c>
      <c r="E83" s="71">
        <v>0.47</v>
      </c>
      <c r="F83" s="71">
        <v>0.06</v>
      </c>
      <c r="G83" s="72" t="s">
        <v>92</v>
      </c>
      <c r="H83" s="73" t="s">
        <v>39</v>
      </c>
    </row>
    <row r="84" ht="43.2" spans="1:8">
      <c r="A84" s="93" t="s">
        <v>242</v>
      </c>
      <c r="B84" s="91">
        <v>0.04</v>
      </c>
      <c r="C84" s="92">
        <v>0.17</v>
      </c>
      <c r="D84" s="85">
        <v>0.0057</v>
      </c>
      <c r="E84" s="85">
        <v>0.16</v>
      </c>
      <c r="F84" s="85">
        <v>0.016</v>
      </c>
      <c r="G84" s="94" t="s">
        <v>399</v>
      </c>
      <c r="H84" s="73" t="s">
        <v>39</v>
      </c>
    </row>
    <row r="85" ht="47.55" spans="1:8">
      <c r="A85" s="95" t="s">
        <v>245</v>
      </c>
      <c r="B85" s="96">
        <v>1.231</v>
      </c>
      <c r="C85" s="97">
        <v>4.776</v>
      </c>
      <c r="D85" s="98">
        <v>0.155</v>
      </c>
      <c r="E85" s="98">
        <v>0.2554</v>
      </c>
      <c r="F85" s="98">
        <v>0.038</v>
      </c>
      <c r="G85" s="99" t="s">
        <v>92</v>
      </c>
      <c r="H85" s="100" t="s">
        <v>39</v>
      </c>
    </row>
    <row r="86" ht="29.55" spans="1:8">
      <c r="A86" s="101" t="s">
        <v>248</v>
      </c>
      <c r="B86" s="102">
        <v>0</v>
      </c>
      <c r="C86" s="102">
        <v>0</v>
      </c>
      <c r="D86" s="102">
        <v>0</v>
      </c>
      <c r="E86" s="103">
        <v>0.03</v>
      </c>
      <c r="F86" s="103">
        <v>0.01</v>
      </c>
      <c r="G86" s="102" t="s">
        <v>92</v>
      </c>
      <c r="H86" s="101" t="s">
        <v>39</v>
      </c>
    </row>
    <row r="87" ht="43.95" spans="1:8">
      <c r="A87" s="101" t="s">
        <v>254</v>
      </c>
      <c r="B87" s="102">
        <v>0</v>
      </c>
      <c r="C87" s="102">
        <v>0</v>
      </c>
      <c r="D87" s="102">
        <v>0</v>
      </c>
      <c r="E87" s="103">
        <v>0.51204</v>
      </c>
      <c r="F87" s="103">
        <v>0.051204</v>
      </c>
      <c r="G87" s="102" t="s">
        <v>92</v>
      </c>
      <c r="H87" s="101" t="s">
        <v>39</v>
      </c>
    </row>
    <row r="88" ht="29.55" spans="1:8">
      <c r="A88" s="101" t="s">
        <v>257</v>
      </c>
      <c r="B88" s="102">
        <v>0</v>
      </c>
      <c r="C88" s="102">
        <v>0</v>
      </c>
      <c r="D88" s="102">
        <v>0</v>
      </c>
      <c r="E88" s="103">
        <v>0.632</v>
      </c>
      <c r="F88" s="103">
        <v>0.0632</v>
      </c>
      <c r="G88" s="102" t="s">
        <v>92</v>
      </c>
      <c r="H88" s="101" t="s">
        <v>39</v>
      </c>
    </row>
    <row r="89" ht="43.95" spans="1:8">
      <c r="A89" s="101" t="s">
        <v>260</v>
      </c>
      <c r="B89" s="102">
        <v>0</v>
      </c>
      <c r="C89" s="102">
        <v>0</v>
      </c>
      <c r="D89" s="102">
        <v>0</v>
      </c>
      <c r="E89" s="103">
        <v>0.04</v>
      </c>
      <c r="F89" s="103">
        <v>0.004</v>
      </c>
      <c r="G89" s="102" t="s">
        <v>92</v>
      </c>
      <c r="H89" s="101" t="s">
        <v>39</v>
      </c>
    </row>
    <row r="90" ht="29.55" spans="1:8">
      <c r="A90" s="101" t="s">
        <v>263</v>
      </c>
      <c r="B90" s="102">
        <v>0</v>
      </c>
      <c r="C90" s="102">
        <v>0</v>
      </c>
      <c r="D90" s="102">
        <v>0</v>
      </c>
      <c r="E90" s="103">
        <v>0.0016</v>
      </c>
      <c r="F90" s="103">
        <v>0.00024</v>
      </c>
      <c r="G90" s="102" t="s">
        <v>92</v>
      </c>
      <c r="H90" s="101" t="s">
        <v>39</v>
      </c>
    </row>
    <row r="91" ht="43.95" spans="1:8">
      <c r="A91" s="101" t="s">
        <v>266</v>
      </c>
      <c r="B91" s="103">
        <v>0.09</v>
      </c>
      <c r="C91" s="103">
        <v>0.31</v>
      </c>
      <c r="D91" s="102">
        <v>0</v>
      </c>
      <c r="E91" s="103">
        <v>0.26</v>
      </c>
      <c r="F91" s="103">
        <v>0.05</v>
      </c>
      <c r="G91" s="102" t="s">
        <v>92</v>
      </c>
      <c r="H91" s="101" t="s">
        <v>39</v>
      </c>
    </row>
    <row r="92" ht="29.55" spans="1:8">
      <c r="A92" s="101" t="s">
        <v>269</v>
      </c>
      <c r="B92" s="103">
        <v>0.97</v>
      </c>
      <c r="C92" s="103">
        <v>3.24</v>
      </c>
      <c r="D92" s="102">
        <v>0</v>
      </c>
      <c r="E92" s="103">
        <v>1.727</v>
      </c>
      <c r="F92" s="103">
        <v>0.158</v>
      </c>
      <c r="G92" s="102" t="s">
        <v>92</v>
      </c>
      <c r="H92" s="101" t="s">
        <v>39</v>
      </c>
    </row>
    <row r="93" ht="43.95" spans="1:8">
      <c r="A93" s="101" t="s">
        <v>272</v>
      </c>
      <c r="B93" s="103">
        <v>1.4965</v>
      </c>
      <c r="C93" s="103">
        <v>4.895</v>
      </c>
      <c r="D93" s="102">
        <v>0</v>
      </c>
      <c r="E93" s="103">
        <v>0.072</v>
      </c>
      <c r="F93" s="103">
        <v>0.0072</v>
      </c>
      <c r="G93" s="102" t="s">
        <v>92</v>
      </c>
      <c r="H93" s="101" t="s">
        <v>39</v>
      </c>
    </row>
    <row r="94" ht="43.95" spans="1:8">
      <c r="A94" s="101" t="s">
        <v>275</v>
      </c>
      <c r="B94" s="102">
        <v>0</v>
      </c>
      <c r="C94" s="102">
        <v>0</v>
      </c>
      <c r="D94" s="102">
        <v>0</v>
      </c>
      <c r="E94" s="103">
        <v>0.13</v>
      </c>
      <c r="F94" s="103">
        <v>0.04</v>
      </c>
      <c r="G94" s="102" t="s">
        <v>92</v>
      </c>
      <c r="H94" s="101" t="s">
        <v>39</v>
      </c>
    </row>
    <row r="95" ht="43.95" spans="1:8">
      <c r="A95" s="101" t="s">
        <v>278</v>
      </c>
      <c r="B95" s="101">
        <v>0</v>
      </c>
      <c r="C95" s="103">
        <v>0.041</v>
      </c>
      <c r="D95" s="102">
        <v>0</v>
      </c>
      <c r="E95" s="103">
        <v>0.096</v>
      </c>
      <c r="F95" s="103">
        <v>0.0096</v>
      </c>
      <c r="G95" s="102" t="s">
        <v>92</v>
      </c>
      <c r="H95" s="101" t="s">
        <v>39</v>
      </c>
    </row>
    <row r="96" ht="29.55" spans="1:8">
      <c r="A96" s="101" t="s">
        <v>280</v>
      </c>
      <c r="B96" s="102">
        <v>0</v>
      </c>
      <c r="C96" s="102">
        <v>0</v>
      </c>
      <c r="D96" s="102">
        <v>0</v>
      </c>
      <c r="E96" s="103">
        <v>0.56</v>
      </c>
      <c r="F96" s="103">
        <v>0.084</v>
      </c>
      <c r="G96" s="102" t="s">
        <v>92</v>
      </c>
      <c r="H96" s="101" t="s">
        <v>39</v>
      </c>
    </row>
    <row r="97" ht="29.55" spans="1:8">
      <c r="A97" s="101" t="s">
        <v>282</v>
      </c>
      <c r="B97" s="102">
        <v>0</v>
      </c>
      <c r="C97" s="102">
        <v>0</v>
      </c>
      <c r="D97" s="102">
        <v>3.015</v>
      </c>
      <c r="E97" s="103">
        <f>0.06+0.0039</f>
        <v>0.0639</v>
      </c>
      <c r="F97" s="103">
        <f>0.02+0.009</f>
        <v>0.029</v>
      </c>
      <c r="G97" s="102" t="s">
        <v>92</v>
      </c>
      <c r="H97" s="101" t="s">
        <v>39</v>
      </c>
    </row>
    <row r="98" ht="43.95" spans="1:8">
      <c r="A98" s="101" t="s">
        <v>286</v>
      </c>
      <c r="B98" s="104">
        <v>0</v>
      </c>
      <c r="C98" s="104">
        <v>0</v>
      </c>
      <c r="D98" s="105">
        <v>0</v>
      </c>
      <c r="E98" s="106">
        <v>0.108</v>
      </c>
      <c r="F98" s="106">
        <v>0.017</v>
      </c>
      <c r="G98" s="102" t="s">
        <v>92</v>
      </c>
      <c r="H98" s="101" t="s">
        <v>39</v>
      </c>
    </row>
    <row r="99" ht="43.95" spans="1:8">
      <c r="A99" s="107" t="s">
        <v>289</v>
      </c>
      <c r="B99" s="108">
        <v>0</v>
      </c>
      <c r="C99" s="109">
        <v>0</v>
      </c>
      <c r="D99" s="110">
        <v>0.408</v>
      </c>
      <c r="E99" s="111">
        <v>0.016</v>
      </c>
      <c r="F99" s="112">
        <v>0.0024</v>
      </c>
      <c r="G99" s="113" t="s">
        <v>92</v>
      </c>
      <c r="H99" s="101" t="s">
        <v>39</v>
      </c>
    </row>
    <row r="100" ht="29.55" spans="1:8">
      <c r="A100" s="107" t="s">
        <v>292</v>
      </c>
      <c r="B100" s="104">
        <v>0</v>
      </c>
      <c r="C100" s="104">
        <v>0</v>
      </c>
      <c r="D100" s="114">
        <v>2.0789</v>
      </c>
      <c r="E100" s="114">
        <v>0.37</v>
      </c>
      <c r="F100" s="114">
        <v>0.048</v>
      </c>
      <c r="G100" s="113" t="s">
        <v>92</v>
      </c>
      <c r="H100" s="101" t="s">
        <v>39</v>
      </c>
    </row>
    <row r="101" ht="29.55" spans="1:8">
      <c r="A101" s="107" t="s">
        <v>296</v>
      </c>
      <c r="B101" s="115">
        <v>0</v>
      </c>
      <c r="C101" s="115">
        <v>0</v>
      </c>
      <c r="D101" s="115">
        <v>0</v>
      </c>
      <c r="E101" s="115">
        <v>0</v>
      </c>
      <c r="F101" s="115">
        <v>0</v>
      </c>
      <c r="G101" s="113" t="s">
        <v>92</v>
      </c>
      <c r="H101" s="101" t="s">
        <v>39</v>
      </c>
    </row>
    <row r="102" ht="29.55" spans="1:8">
      <c r="A102" s="107" t="s">
        <v>298</v>
      </c>
      <c r="B102" s="115">
        <v>0</v>
      </c>
      <c r="C102" s="115">
        <v>0</v>
      </c>
      <c r="D102" s="115">
        <v>1.471</v>
      </c>
      <c r="E102" s="115">
        <v>0.04</v>
      </c>
      <c r="F102" s="115">
        <v>0.0036</v>
      </c>
      <c r="G102" s="113" t="s">
        <v>92</v>
      </c>
      <c r="H102" s="101" t="s">
        <v>39</v>
      </c>
    </row>
    <row r="103" ht="29.55" spans="1:8">
      <c r="A103" s="107" t="s">
        <v>300</v>
      </c>
      <c r="B103" s="116">
        <v>0.27</v>
      </c>
      <c r="C103" s="116">
        <v>1.08</v>
      </c>
      <c r="D103" s="116">
        <v>0.468</v>
      </c>
      <c r="E103" s="116">
        <v>0.049</v>
      </c>
      <c r="F103" s="116">
        <v>0.005</v>
      </c>
      <c r="G103" s="113" t="s">
        <v>92</v>
      </c>
      <c r="H103" s="101" t="s">
        <v>39</v>
      </c>
    </row>
    <row r="104" ht="29.55" spans="1:8">
      <c r="A104" s="107" t="s">
        <v>302</v>
      </c>
      <c r="B104" s="115">
        <v>0</v>
      </c>
      <c r="C104" s="115">
        <v>0</v>
      </c>
      <c r="D104" s="115">
        <v>0.299</v>
      </c>
      <c r="E104" s="115">
        <v>0.147</v>
      </c>
      <c r="F104" s="115">
        <v>0.02</v>
      </c>
      <c r="G104" s="113" t="s">
        <v>92</v>
      </c>
      <c r="H104" s="101" t="s">
        <v>39</v>
      </c>
    </row>
    <row r="105" ht="43.95" spans="1:8">
      <c r="A105" s="107" t="s">
        <v>304</v>
      </c>
      <c r="B105" s="115">
        <v>0</v>
      </c>
      <c r="C105" s="115">
        <v>0</v>
      </c>
      <c r="D105" s="115">
        <v>0.37</v>
      </c>
      <c r="E105" s="115">
        <v>0.095</v>
      </c>
      <c r="F105" s="115">
        <v>0.01</v>
      </c>
      <c r="G105" s="113" t="s">
        <v>92</v>
      </c>
      <c r="H105" s="101" t="s">
        <v>39</v>
      </c>
    </row>
    <row r="106" ht="43.95" spans="1:8">
      <c r="A106" s="107" t="s">
        <v>306</v>
      </c>
      <c r="B106" s="115">
        <v>0</v>
      </c>
      <c r="C106" s="115">
        <v>0</v>
      </c>
      <c r="D106" s="115">
        <v>0.19</v>
      </c>
      <c r="E106" s="115">
        <v>0.008</v>
      </c>
      <c r="F106" s="115">
        <v>0.001</v>
      </c>
      <c r="G106" s="113" t="s">
        <v>92</v>
      </c>
      <c r="H106" s="101" t="s">
        <v>39</v>
      </c>
    </row>
    <row r="107" ht="29.55" spans="1:8">
      <c r="A107" s="107" t="s">
        <v>49</v>
      </c>
      <c r="B107" s="115">
        <v>0.0047</v>
      </c>
      <c r="C107" s="115">
        <v>0.19</v>
      </c>
      <c r="D107" s="115">
        <v>0.00534</v>
      </c>
      <c r="E107" s="115">
        <v>0.136</v>
      </c>
      <c r="F107" s="115">
        <v>0.022</v>
      </c>
      <c r="G107" s="113" t="s">
        <v>92</v>
      </c>
      <c r="H107" s="101" t="s">
        <v>39</v>
      </c>
    </row>
    <row r="108" ht="29.55" spans="1:8">
      <c r="A108" s="107" t="s">
        <v>310</v>
      </c>
      <c r="B108" s="115">
        <v>0</v>
      </c>
      <c r="C108" s="115">
        <v>0</v>
      </c>
      <c r="D108" s="115">
        <v>0</v>
      </c>
      <c r="E108" s="115">
        <v>0.0034</v>
      </c>
      <c r="F108" s="115">
        <v>0.00081</v>
      </c>
      <c r="G108" s="113" t="s">
        <v>92</v>
      </c>
      <c r="H108" s="101" t="s">
        <v>39</v>
      </c>
    </row>
    <row r="109" ht="43.95" spans="1:10">
      <c r="A109" s="107" t="s">
        <v>313</v>
      </c>
      <c r="B109" s="115">
        <v>0</v>
      </c>
      <c r="C109" s="115">
        <v>0</v>
      </c>
      <c r="D109" s="115">
        <v>0.081</v>
      </c>
      <c r="E109" s="115">
        <v>0.008</v>
      </c>
      <c r="F109" s="115">
        <v>0.001</v>
      </c>
      <c r="G109" s="113" t="s">
        <v>92</v>
      </c>
      <c r="H109" s="101" t="s">
        <v>39</v>
      </c>
      <c r="J109" s="3">
        <v>26.04</v>
      </c>
    </row>
    <row r="110" spans="1:6">
      <c r="A110" s="3" t="s">
        <v>400</v>
      </c>
      <c r="B110" s="3">
        <f>SUM(B3:B109)</f>
        <v>11.9397</v>
      </c>
      <c r="C110" s="3">
        <f>SUM(C3:C109)</f>
        <v>27.3095</v>
      </c>
      <c r="D110" s="3">
        <f>SUM(D3:D109)</f>
        <v>26.48318</v>
      </c>
      <c r="E110" s="3">
        <f>SUM(E3:E109)</f>
        <v>43.40434</v>
      </c>
      <c r="F110" s="3">
        <f>SUM(F3:F109)</f>
        <v>4.010254</v>
      </c>
    </row>
  </sheetData>
  <autoFilter ref="A1:G110">
    <extLst/>
  </autoFilter>
  <mergeCells count="2">
    <mergeCell ref="A1:G1"/>
    <mergeCell ref="H1:H2"/>
  </mergeCells>
  <conditionalFormatting sqref="A3:A85">
    <cfRule type="duplicateValues" dxfId="0" priority="1"/>
  </conditionalFormatting>
  <pageMargins left="0.75" right="0.75" top="1" bottom="1" header="0.5" footer="0.5"/>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X5"/>
  <sheetViews>
    <sheetView zoomScale="85" zoomScaleNormal="85" workbookViewId="0">
      <selection activeCell="F5" sqref="F5"/>
    </sheetView>
  </sheetViews>
  <sheetFormatPr defaultColWidth="9" defaultRowHeight="15.6" outlineLevelRow="4"/>
  <cols>
    <col min="1" max="6" width="9.08333333333333" customWidth="1"/>
    <col min="7" max="7" width="5.75" customWidth="1"/>
    <col min="8" max="8" width="12.8166666666667" customWidth="1"/>
    <col min="9" max="10" width="8.75" style="3" customWidth="1"/>
    <col min="11" max="11" width="8.75" customWidth="1"/>
    <col min="12" max="12" width="4.83333333333333" customWidth="1"/>
    <col min="13" max="17" width="8.75" customWidth="1"/>
  </cols>
  <sheetData>
    <row r="1" s="25" customFormat="1" ht="35" customHeight="1" spans="1:17">
      <c r="A1" s="11" t="s">
        <v>401</v>
      </c>
      <c r="B1" s="11" t="s">
        <v>402</v>
      </c>
      <c r="C1" s="11" t="s">
        <v>403</v>
      </c>
      <c r="D1" s="11" t="s">
        <v>404</v>
      </c>
      <c r="E1" s="11" t="s">
        <v>402</v>
      </c>
      <c r="F1" s="11" t="s">
        <v>403</v>
      </c>
      <c r="G1" s="11" t="s">
        <v>405</v>
      </c>
      <c r="H1" s="11"/>
      <c r="I1" s="11"/>
      <c r="J1" s="11"/>
      <c r="K1" s="11"/>
      <c r="L1" s="11" t="s">
        <v>406</v>
      </c>
      <c r="M1" s="11"/>
      <c r="N1" s="11"/>
      <c r="O1" s="11"/>
      <c r="P1" s="11"/>
      <c r="Q1" s="11" t="s">
        <v>352</v>
      </c>
    </row>
    <row r="2" s="27" customFormat="1" ht="134" customHeight="1" spans="1:17">
      <c r="A2" s="11"/>
      <c r="B2" s="11"/>
      <c r="C2" s="11"/>
      <c r="D2" s="11"/>
      <c r="E2" s="11"/>
      <c r="F2" s="11"/>
      <c r="G2" s="36" t="s">
        <v>12</v>
      </c>
      <c r="H2" s="31" t="s">
        <v>407</v>
      </c>
      <c r="I2" s="11" t="s">
        <v>408</v>
      </c>
      <c r="J2" s="11" t="s">
        <v>409</v>
      </c>
      <c r="K2" s="31" t="s">
        <v>410</v>
      </c>
      <c r="L2" s="31" t="s">
        <v>12</v>
      </c>
      <c r="M2" s="31" t="s">
        <v>411</v>
      </c>
      <c r="N2" s="31" t="s">
        <v>412</v>
      </c>
      <c r="O2" s="31" t="s">
        <v>413</v>
      </c>
      <c r="P2" s="31" t="s">
        <v>410</v>
      </c>
      <c r="Q2" s="11"/>
    </row>
    <row r="3" s="27" customFormat="1" ht="109.2" spans="1:11">
      <c r="A3" s="58">
        <v>2</v>
      </c>
      <c r="B3" s="58">
        <v>2</v>
      </c>
      <c r="C3" s="58">
        <v>0</v>
      </c>
      <c r="D3" s="58">
        <v>0</v>
      </c>
      <c r="E3" s="58">
        <v>0</v>
      </c>
      <c r="F3" s="58">
        <v>0</v>
      </c>
      <c r="G3" s="21">
        <v>1</v>
      </c>
      <c r="H3" s="20" t="s">
        <v>414</v>
      </c>
      <c r="I3" s="20" t="s">
        <v>415</v>
      </c>
      <c r="J3" s="20" t="s">
        <v>416</v>
      </c>
      <c r="K3" s="20" t="s">
        <v>39</v>
      </c>
    </row>
    <row r="4" s="27" customFormat="1" ht="134" customHeight="1" spans="1:11">
      <c r="A4" s="59"/>
      <c r="B4" s="59"/>
      <c r="C4" s="59"/>
      <c r="D4" s="59"/>
      <c r="E4" s="59"/>
      <c r="F4" s="59"/>
      <c r="G4" s="21">
        <v>2</v>
      </c>
      <c r="H4" s="25" t="s">
        <v>417</v>
      </c>
      <c r="I4" s="20" t="s">
        <v>415</v>
      </c>
      <c r="J4" s="20" t="s">
        <v>416</v>
      </c>
      <c r="K4" s="20" t="s">
        <v>39</v>
      </c>
    </row>
    <row r="5" s="27" customFormat="1" ht="127" customHeight="1" spans="1:50">
      <c r="A5"/>
      <c r="B5"/>
      <c r="C5"/>
      <c r="D5"/>
      <c r="E5"/>
      <c r="F5"/>
      <c r="G5"/>
      <c r="H5"/>
      <c r="I5" s="3"/>
      <c r="J5" s="3"/>
      <c r="K5"/>
      <c r="L5"/>
      <c r="M5"/>
      <c r="N5"/>
      <c r="O5"/>
      <c r="P5"/>
      <c r="Q5"/>
      <c r="R5"/>
      <c r="S5"/>
      <c r="T5"/>
      <c r="U5"/>
      <c r="V5"/>
      <c r="W5"/>
      <c r="X5"/>
      <c r="Y5"/>
      <c r="Z5"/>
      <c r="AA5"/>
      <c r="AB5"/>
      <c r="AC5"/>
      <c r="AD5"/>
      <c r="AE5"/>
      <c r="AF5"/>
      <c r="AG5"/>
      <c r="AH5"/>
      <c r="AI5"/>
      <c r="AJ5"/>
      <c r="AK5"/>
      <c r="AL5"/>
      <c r="AM5"/>
      <c r="AN5"/>
      <c r="AO5"/>
      <c r="AP5"/>
      <c r="AQ5"/>
      <c r="AR5"/>
      <c r="AS5"/>
      <c r="AT5"/>
      <c r="AU5"/>
      <c r="AV5"/>
      <c r="AW5"/>
      <c r="AX5"/>
    </row>
  </sheetData>
  <mergeCells count="15">
    <mergeCell ref="G1:K1"/>
    <mergeCell ref="L1:P1"/>
    <mergeCell ref="A1:A2"/>
    <mergeCell ref="A3:A4"/>
    <mergeCell ref="B1:B2"/>
    <mergeCell ref="B3:B4"/>
    <mergeCell ref="C1:C2"/>
    <mergeCell ref="C3:C4"/>
    <mergeCell ref="D1:D2"/>
    <mergeCell ref="D3:D4"/>
    <mergeCell ref="E1:E2"/>
    <mergeCell ref="E3:E4"/>
    <mergeCell ref="F1:F2"/>
    <mergeCell ref="F3:F4"/>
    <mergeCell ref="Q1:Q2"/>
  </mergeCells>
  <pageMargins left="0.393055555555556" right="0.393055555555556" top="1" bottom="1" header="0.5" footer="0.5"/>
  <pageSetup paperSize="9" scale="90" orientation="landscape" horizontalDpi="600"/>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4"/>
  <sheetViews>
    <sheetView workbookViewId="0">
      <selection activeCell="A24" sqref="A24"/>
    </sheetView>
  </sheetViews>
  <sheetFormatPr defaultColWidth="9" defaultRowHeight="15.6" outlineLevelRow="3" outlineLevelCol="3"/>
  <cols>
    <col min="1" max="1" width="23.875" customWidth="1"/>
    <col min="2" max="2" width="26.125" customWidth="1"/>
    <col min="3" max="3" width="29.125" customWidth="1"/>
    <col min="4" max="4" width="42.875" customWidth="1"/>
  </cols>
  <sheetData>
    <row r="1" s="27" customFormat="1" ht="30" customHeight="1" spans="1:4">
      <c r="A1" s="11" t="s">
        <v>418</v>
      </c>
      <c r="B1" s="11" t="s">
        <v>419</v>
      </c>
      <c r="C1" s="11" t="s">
        <v>420</v>
      </c>
      <c r="D1" s="5" t="s">
        <v>421</v>
      </c>
    </row>
    <row r="2" s="27" customFormat="1" ht="30" customHeight="1" spans="1:4">
      <c r="A2" s="11"/>
      <c r="B2" s="11"/>
      <c r="C2" s="11"/>
      <c r="D2" s="5"/>
    </row>
    <row r="3" s="27" customFormat="1" ht="30" customHeight="1" spans="1:4">
      <c r="A3" s="20" t="s">
        <v>422</v>
      </c>
      <c r="B3" s="21" t="s">
        <v>423</v>
      </c>
      <c r="C3" s="20" t="s">
        <v>424</v>
      </c>
      <c r="D3" s="21" t="s">
        <v>425</v>
      </c>
    </row>
    <row r="4" s="27" customFormat="1" ht="30" customHeight="1"/>
  </sheetData>
  <mergeCells count="4">
    <mergeCell ref="A1:A2"/>
    <mergeCell ref="B1:B2"/>
    <mergeCell ref="C1:C2"/>
    <mergeCell ref="D1:D2"/>
  </mergeCells>
  <pageMargins left="0.751388888888889" right="0.751388888888889" top="1" bottom="1" header="0.5" footer="0.5"/>
  <pageSetup paperSize="9" orientation="landscape" horizontalDpi="600"/>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H15"/>
  <sheetViews>
    <sheetView zoomScale="85" zoomScaleNormal="85" topLeftCell="A2" workbookViewId="0">
      <selection activeCell="J3" sqref="J3"/>
    </sheetView>
  </sheetViews>
  <sheetFormatPr defaultColWidth="9" defaultRowHeight="15.6"/>
  <cols>
    <col min="1" max="1" width="8.33333333333333" style="41" customWidth="1"/>
    <col min="2" max="2" width="9.58333333333333" style="41" customWidth="1"/>
    <col min="3" max="4" width="8.33333333333333" style="41" customWidth="1"/>
    <col min="5" max="5" width="9.08333333333333" style="41" customWidth="1"/>
    <col min="6" max="6" width="8.75" style="41" customWidth="1"/>
    <col min="7" max="7" width="7.375" style="41" customWidth="1"/>
    <col min="8" max="9" width="10.375" style="41" customWidth="1"/>
    <col min="10" max="10" width="13.0833333333333" style="41" customWidth="1"/>
    <col min="11" max="11" width="10" style="41" customWidth="1"/>
    <col min="12" max="12" width="9.33333333333333" style="41" customWidth="1"/>
    <col min="13" max="13" width="8.58333333333333" style="41" customWidth="1"/>
    <col min="14" max="14" width="11" style="41" customWidth="1"/>
    <col min="15" max="15" width="13.25" style="41" customWidth="1"/>
    <col min="16" max="16" width="12.0833333333333" style="41" customWidth="1"/>
    <col min="17" max="17" width="11.3333333333333" style="41" customWidth="1"/>
    <col min="18" max="18" width="11.25" style="41" customWidth="1"/>
    <col min="19" max="19" width="8.58333333333333" style="41" customWidth="1"/>
    <col min="20" max="20" width="13.0833333333333" style="41" customWidth="1"/>
    <col min="21" max="21" width="9.58333333333333" style="41" customWidth="1"/>
    <col min="22" max="23" width="6.625" style="41" customWidth="1"/>
    <col min="24" max="28" width="8.83333333333333" style="41" customWidth="1"/>
    <col min="29" max="29" width="8" style="41" customWidth="1"/>
    <col min="30" max="30" width="6.5" style="41" customWidth="1"/>
    <col min="31" max="31" width="9.625" style="41" customWidth="1"/>
    <col min="32" max="32" width="13.0833333333333" style="41" customWidth="1"/>
    <col min="33" max="33" width="12.125" style="41" customWidth="1"/>
    <col min="34" max="34" width="10" style="41" customWidth="1"/>
    <col min="35" max="16384" width="9" style="41"/>
  </cols>
  <sheetData>
    <row r="1" s="39" customFormat="1" ht="110" customHeight="1" spans="1:34">
      <c r="A1" s="5" t="s">
        <v>426</v>
      </c>
      <c r="B1" s="5"/>
      <c r="C1" s="5"/>
      <c r="D1" s="5"/>
      <c r="E1" s="5"/>
      <c r="F1" s="5"/>
      <c r="G1" s="5"/>
      <c r="H1" s="5"/>
      <c r="I1" s="5" t="s">
        <v>427</v>
      </c>
      <c r="J1" s="5" t="s">
        <v>428</v>
      </c>
      <c r="K1" s="5" t="s">
        <v>429</v>
      </c>
      <c r="L1" s="5" t="s">
        <v>430</v>
      </c>
      <c r="M1" s="5" t="s">
        <v>431</v>
      </c>
      <c r="N1" s="5" t="s">
        <v>432</v>
      </c>
      <c r="O1" s="42"/>
      <c r="P1" s="5" t="s">
        <v>433</v>
      </c>
      <c r="Q1" s="5"/>
      <c r="R1" s="5" t="s">
        <v>434</v>
      </c>
      <c r="S1" s="5" t="s">
        <v>435</v>
      </c>
      <c r="T1" s="5"/>
      <c r="U1" s="5"/>
      <c r="V1" s="5"/>
      <c r="W1" s="5"/>
      <c r="X1" s="5"/>
      <c r="Y1" s="5"/>
      <c r="Z1" s="5"/>
      <c r="AA1" s="5"/>
      <c r="AB1" s="5"/>
      <c r="AC1" s="5" t="s">
        <v>436</v>
      </c>
      <c r="AD1" s="5"/>
      <c r="AE1" s="5"/>
      <c r="AF1" s="5" t="s">
        <v>437</v>
      </c>
      <c r="AG1" s="5" t="s">
        <v>438</v>
      </c>
      <c r="AH1" s="5" t="s">
        <v>352</v>
      </c>
    </row>
    <row r="2" s="39" customFormat="1" ht="178" customHeight="1" spans="1:34">
      <c r="A2" s="42" t="s">
        <v>439</v>
      </c>
      <c r="B2" s="42" t="s">
        <v>440</v>
      </c>
      <c r="C2" s="42" t="s">
        <v>441</v>
      </c>
      <c r="D2" s="42" t="s">
        <v>442</v>
      </c>
      <c r="E2" s="42" t="s">
        <v>443</v>
      </c>
      <c r="F2" s="42" t="s">
        <v>444</v>
      </c>
      <c r="G2" s="42" t="s">
        <v>445</v>
      </c>
      <c r="H2" s="42" t="s">
        <v>446</v>
      </c>
      <c r="I2" s="5"/>
      <c r="J2" s="5"/>
      <c r="K2" s="5"/>
      <c r="L2" s="5"/>
      <c r="M2" s="5"/>
      <c r="N2" s="5" t="s">
        <v>447</v>
      </c>
      <c r="O2" s="5" t="s">
        <v>448</v>
      </c>
      <c r="P2" s="5" t="s">
        <v>449</v>
      </c>
      <c r="Q2" s="5" t="s">
        <v>450</v>
      </c>
      <c r="R2" s="5"/>
      <c r="S2" s="42" t="s">
        <v>451</v>
      </c>
      <c r="T2" s="42" t="s">
        <v>452</v>
      </c>
      <c r="U2" s="47" t="s">
        <v>453</v>
      </c>
      <c r="V2" s="47" t="s">
        <v>454</v>
      </c>
      <c r="W2" s="42" t="s">
        <v>445</v>
      </c>
      <c r="X2" s="42" t="s">
        <v>446</v>
      </c>
      <c r="Y2" s="42" t="s">
        <v>455</v>
      </c>
      <c r="Z2" s="51" t="s">
        <v>456</v>
      </c>
      <c r="AA2" s="51" t="s">
        <v>457</v>
      </c>
      <c r="AB2" s="51" t="s">
        <v>458</v>
      </c>
      <c r="AC2" s="42" t="s">
        <v>394</v>
      </c>
      <c r="AD2" s="42" t="s">
        <v>395</v>
      </c>
      <c r="AE2" s="42" t="s">
        <v>396</v>
      </c>
      <c r="AF2" s="5"/>
      <c r="AG2" s="5"/>
      <c r="AH2" s="5"/>
    </row>
    <row r="3" s="40" customFormat="1" ht="346.8" spans="1:34">
      <c r="A3" s="43" t="s">
        <v>459</v>
      </c>
      <c r="B3" s="43" t="s">
        <v>460</v>
      </c>
      <c r="C3" s="43" t="s">
        <v>461</v>
      </c>
      <c r="D3" s="43" t="s">
        <v>462</v>
      </c>
      <c r="E3" s="43" t="s">
        <v>463</v>
      </c>
      <c r="F3" s="44">
        <v>1</v>
      </c>
      <c r="G3" s="43" t="s">
        <v>464</v>
      </c>
      <c r="H3" s="43" t="s">
        <v>92</v>
      </c>
      <c r="I3" s="43">
        <v>100</v>
      </c>
      <c r="J3" s="43" t="s">
        <v>465</v>
      </c>
      <c r="K3" s="46">
        <v>98</v>
      </c>
      <c r="L3" s="46">
        <f>411915.59+1852.2+6.16+0.608+273.6+2448.64+1905.12+1368.6+912+54+2007.6</f>
        <v>422744.118</v>
      </c>
      <c r="M3" s="46">
        <f>411915.59+1852.2+6.16+0.608+273.6+2448.64+1905.12+1368.6+912+54+2007.6</f>
        <v>422744.118</v>
      </c>
      <c r="N3" s="43">
        <v>0</v>
      </c>
      <c r="O3" s="43">
        <v>0</v>
      </c>
      <c r="P3" s="43">
        <v>100</v>
      </c>
      <c r="Q3" s="43">
        <v>100</v>
      </c>
      <c r="R3" s="43">
        <v>100</v>
      </c>
      <c r="S3" s="43" t="s">
        <v>466</v>
      </c>
      <c r="T3" s="43" t="s">
        <v>467</v>
      </c>
      <c r="U3" s="48">
        <v>100</v>
      </c>
      <c r="V3" s="43">
        <v>0</v>
      </c>
      <c r="W3" s="43" t="s">
        <v>92</v>
      </c>
      <c r="X3" s="43" t="s">
        <v>92</v>
      </c>
      <c r="Y3" s="43" t="s">
        <v>468</v>
      </c>
      <c r="Z3" s="48" t="s">
        <v>469</v>
      </c>
      <c r="AA3" s="43" t="s">
        <v>470</v>
      </c>
      <c r="AB3" s="43" t="s">
        <v>471</v>
      </c>
      <c r="AC3" s="43">
        <v>42.544</v>
      </c>
      <c r="AD3" s="43">
        <v>3.89</v>
      </c>
      <c r="AE3" s="43" t="s">
        <v>92</v>
      </c>
      <c r="AF3" s="43" t="s">
        <v>472</v>
      </c>
      <c r="AG3" s="43" t="s">
        <v>473</v>
      </c>
      <c r="AH3" s="57"/>
    </row>
    <row r="4" s="40" customFormat="1" spans="1:25">
      <c r="A4" s="45"/>
      <c r="Y4" s="52"/>
    </row>
    <row r="5" spans="21:26">
      <c r="U5" s="49"/>
      <c r="V5" s="50"/>
      <c r="W5" s="50"/>
      <c r="X5" s="50"/>
      <c r="Y5" s="53"/>
      <c r="Z5" s="50"/>
    </row>
    <row r="6" spans="21:26">
      <c r="U6" s="49"/>
      <c r="V6" s="50"/>
      <c r="W6" s="50"/>
      <c r="X6" s="50"/>
      <c r="Y6" s="53"/>
      <c r="Z6" s="50"/>
    </row>
    <row r="7" spans="21:26">
      <c r="U7" s="50"/>
      <c r="V7" s="50"/>
      <c r="W7" s="50"/>
      <c r="X7" s="50"/>
      <c r="Y7" s="50"/>
      <c r="Z7" s="50"/>
    </row>
    <row r="8" spans="25:29">
      <c r="Y8" s="50"/>
      <c r="Z8" s="50"/>
      <c r="AA8" s="50"/>
      <c r="AB8" s="50"/>
      <c r="AC8" s="50"/>
    </row>
    <row r="9" spans="25:31">
      <c r="Y9" s="50"/>
      <c r="Z9" s="54"/>
      <c r="AA9" s="54"/>
      <c r="AB9" s="54"/>
      <c r="AC9" s="54"/>
      <c r="AD9" s="55"/>
      <c r="AE9" s="55"/>
    </row>
    <row r="10" spans="25:31">
      <c r="Y10" s="50"/>
      <c r="Z10" s="53"/>
      <c r="AA10" s="53"/>
      <c r="AB10" s="53"/>
      <c r="AC10" s="54"/>
      <c r="AD10" s="55"/>
      <c r="AE10" s="55"/>
    </row>
    <row r="11" spans="25:29">
      <c r="Y11" s="50"/>
      <c r="Z11" s="49"/>
      <c r="AA11" s="50"/>
      <c r="AB11" s="50"/>
      <c r="AC11" s="50"/>
    </row>
    <row r="12" spans="25:29">
      <c r="Y12" s="50"/>
      <c r="Z12" s="56"/>
      <c r="AA12" s="56"/>
      <c r="AB12" s="56"/>
      <c r="AC12" s="50"/>
    </row>
    <row r="13" spans="25:29">
      <c r="Y13" s="50"/>
      <c r="Z13" s="56"/>
      <c r="AA13" s="56"/>
      <c r="AB13" s="56"/>
      <c r="AC13" s="50"/>
    </row>
    <row r="14" spans="25:29">
      <c r="Y14" s="50"/>
      <c r="Z14" s="50"/>
      <c r="AA14" s="50"/>
      <c r="AB14" s="50"/>
      <c r="AC14" s="50"/>
    </row>
    <row r="15" spans="25:29">
      <c r="Y15" s="50"/>
      <c r="Z15" s="50"/>
      <c r="AA15" s="50"/>
      <c r="AB15" s="50"/>
      <c r="AC15" s="50"/>
    </row>
  </sheetData>
  <mergeCells count="13">
    <mergeCell ref="A1:H1"/>
    <mergeCell ref="N1:O1"/>
    <mergeCell ref="P1:Q1"/>
    <mergeCell ref="S1:AB1"/>
    <mergeCell ref="AC1:AE1"/>
    <mergeCell ref="I1:I2"/>
    <mergeCell ref="J1:J2"/>
    <mergeCell ref="K1:K2"/>
    <mergeCell ref="L1:L2"/>
    <mergeCell ref="M1:M2"/>
    <mergeCell ref="R1:R2"/>
    <mergeCell ref="AF1:AF2"/>
    <mergeCell ref="AH1:AH2"/>
  </mergeCells>
  <pageMargins left="0.751388888888889" right="0.751388888888889" top="1" bottom="1" header="0.5" footer="0.5"/>
  <pageSetup paperSize="8" scale="55" orientation="landscape" horizontalDpi="300" verticalDpi="300"/>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M4"/>
  <sheetViews>
    <sheetView zoomScale="85" zoomScaleNormal="85" topLeftCell="D1" workbookViewId="0">
      <selection activeCell="K11" sqref="K11"/>
    </sheetView>
  </sheetViews>
  <sheetFormatPr defaultColWidth="9" defaultRowHeight="15.6" outlineLevelRow="3"/>
  <cols>
    <col min="1" max="1" width="13.375" customWidth="1"/>
    <col min="2" max="2" width="17.375" customWidth="1"/>
    <col min="4" max="4" width="15.5" customWidth="1"/>
    <col min="8" max="8" width="16.75" customWidth="1"/>
    <col min="9" max="9" width="16.125" customWidth="1"/>
    <col min="10" max="10" width="13.375" customWidth="1"/>
    <col min="11" max="11" width="13.625" customWidth="1"/>
    <col min="12" max="12" width="13.5" customWidth="1"/>
    <col min="17" max="17" width="9.5"/>
  </cols>
  <sheetData>
    <row r="1" s="37" customFormat="1" ht="60" customHeight="1" spans="1:19">
      <c r="A1" s="11" t="s">
        <v>474</v>
      </c>
      <c r="B1" s="11"/>
      <c r="C1" s="11"/>
      <c r="D1" s="11"/>
      <c r="E1" s="11"/>
      <c r="F1" s="11"/>
      <c r="G1" s="11" t="s">
        <v>475</v>
      </c>
      <c r="H1" s="11" t="s">
        <v>476</v>
      </c>
      <c r="I1" s="11"/>
      <c r="J1" s="11" t="s">
        <v>477</v>
      </c>
      <c r="K1" s="11" t="s">
        <v>478</v>
      </c>
      <c r="L1" s="11"/>
      <c r="M1" s="11" t="s">
        <v>479</v>
      </c>
      <c r="N1" s="11" t="s">
        <v>480</v>
      </c>
      <c r="O1" s="11" t="s">
        <v>481</v>
      </c>
      <c r="P1" s="11"/>
      <c r="Q1" s="11"/>
      <c r="R1" s="11"/>
      <c r="S1" s="5" t="s">
        <v>352</v>
      </c>
    </row>
    <row r="2" s="37" customFormat="1" ht="188" customHeight="1" spans="1:19">
      <c r="A2" s="11" t="s">
        <v>482</v>
      </c>
      <c r="B2" s="31" t="s">
        <v>483</v>
      </c>
      <c r="C2" s="11" t="s">
        <v>484</v>
      </c>
      <c r="D2" s="11" t="s">
        <v>485</v>
      </c>
      <c r="E2" s="31" t="s">
        <v>445</v>
      </c>
      <c r="F2" s="11" t="s">
        <v>446</v>
      </c>
      <c r="G2" s="11"/>
      <c r="H2" s="11" t="s">
        <v>486</v>
      </c>
      <c r="I2" s="11" t="s">
        <v>448</v>
      </c>
      <c r="J2" s="11"/>
      <c r="K2" s="11" t="s">
        <v>487</v>
      </c>
      <c r="L2" s="31" t="s">
        <v>485</v>
      </c>
      <c r="M2" s="11"/>
      <c r="N2" s="11"/>
      <c r="O2" s="31" t="s">
        <v>391</v>
      </c>
      <c r="P2" s="31" t="s">
        <v>392</v>
      </c>
      <c r="Q2" s="11" t="s">
        <v>488</v>
      </c>
      <c r="R2" s="31" t="s">
        <v>489</v>
      </c>
      <c r="S2" s="5"/>
    </row>
    <row r="3" s="29" customFormat="1" ht="124.8" spans="1:19">
      <c r="A3" s="29" t="s">
        <v>490</v>
      </c>
      <c r="B3" s="29">
        <v>365</v>
      </c>
      <c r="C3" s="8" t="s">
        <v>491</v>
      </c>
      <c r="D3" s="29" t="s">
        <v>492</v>
      </c>
      <c r="E3" s="29" t="s">
        <v>92</v>
      </c>
      <c r="F3" s="29" t="s">
        <v>92</v>
      </c>
      <c r="G3" s="28">
        <v>45</v>
      </c>
      <c r="H3" s="29">
        <v>0</v>
      </c>
      <c r="I3" s="29">
        <v>0</v>
      </c>
      <c r="J3" s="29" t="s">
        <v>464</v>
      </c>
      <c r="K3" s="28">
        <v>45</v>
      </c>
      <c r="L3" s="38">
        <v>1</v>
      </c>
      <c r="M3" s="29" t="s">
        <v>40</v>
      </c>
      <c r="N3" s="29" t="s">
        <v>40</v>
      </c>
      <c r="O3" s="29">
        <f>11.665+0.27+0.0047</f>
        <v>11.9397</v>
      </c>
      <c r="P3" s="29">
        <f>26.04+1.08+0.19</f>
        <v>27.31</v>
      </c>
      <c r="Q3" s="29">
        <f>18.505+3.015+2.0789+1.471+0.468+0.299+0.37+0.19+0.00534+0.081</f>
        <v>26.48324</v>
      </c>
      <c r="R3" s="29" t="s">
        <v>92</v>
      </c>
      <c r="S3" s="8"/>
    </row>
    <row r="4" s="27" customFormat="1" spans="1:39">
      <c r="A4"/>
      <c r="B4"/>
      <c r="C4"/>
      <c r="D4"/>
      <c r="E4"/>
      <c r="F4"/>
      <c r="G4"/>
      <c r="H4"/>
      <c r="I4"/>
      <c r="J4"/>
      <c r="K4"/>
      <c r="L4"/>
      <c r="M4"/>
      <c r="N4"/>
      <c r="O4"/>
      <c r="P4"/>
      <c r="Q4"/>
      <c r="R4"/>
      <c r="S4"/>
      <c r="T4"/>
      <c r="U4"/>
      <c r="V4"/>
      <c r="W4"/>
      <c r="X4"/>
      <c r="Y4"/>
      <c r="Z4"/>
      <c r="AA4"/>
      <c r="AB4"/>
      <c r="AC4"/>
      <c r="AD4"/>
      <c r="AE4"/>
      <c r="AF4"/>
      <c r="AG4"/>
      <c r="AH4"/>
      <c r="AI4"/>
      <c r="AJ4"/>
      <c r="AK4"/>
      <c r="AL4"/>
      <c r="AM4"/>
    </row>
  </sheetData>
  <sheetProtection selectLockedCells="1" selectUnlockedCells="1"/>
  <mergeCells count="9">
    <mergeCell ref="A1:F1"/>
    <mergeCell ref="H1:I1"/>
    <mergeCell ref="K1:L1"/>
    <mergeCell ref="O1:R1"/>
    <mergeCell ref="G1:G2"/>
    <mergeCell ref="J1:J2"/>
    <mergeCell ref="M1:M2"/>
    <mergeCell ref="N1:N2"/>
    <mergeCell ref="S1:S2"/>
  </mergeCells>
  <pageMargins left="0.751388888888889" right="0.751388888888889" top="1" bottom="1" header="0.5" footer="0.5"/>
  <pageSetup paperSize="8" scale="82"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5"/>
  <sheetViews>
    <sheetView workbookViewId="0">
      <selection activeCell="C7" sqref="C7"/>
    </sheetView>
  </sheetViews>
  <sheetFormatPr defaultColWidth="9" defaultRowHeight="15.6" outlineLevelRow="4"/>
  <cols>
    <col min="1" max="1" width="23.2583333333333" customWidth="1"/>
    <col min="2" max="2" width="17.375" customWidth="1"/>
    <col min="3" max="3" width="17.25" customWidth="1"/>
    <col min="5" max="5" width="7.75" customWidth="1"/>
    <col min="6" max="6" width="12.5833333333333" customWidth="1"/>
    <col min="7" max="7" width="12" customWidth="1"/>
    <col min="8" max="8" width="30.125" customWidth="1"/>
  </cols>
  <sheetData>
    <row r="1" ht="30" customHeight="1" spans="1:10">
      <c r="A1" s="11" t="s">
        <v>493</v>
      </c>
      <c r="B1" s="11"/>
      <c r="C1" s="11"/>
      <c r="D1" s="11"/>
      <c r="E1" s="11"/>
      <c r="F1" s="11" t="s">
        <v>494</v>
      </c>
      <c r="G1" s="11"/>
      <c r="H1" s="11"/>
      <c r="I1" s="11" t="s">
        <v>352</v>
      </c>
      <c r="J1" s="34"/>
    </row>
    <row r="2" ht="72" customHeight="1" spans="1:10">
      <c r="A2" s="31" t="s">
        <v>495</v>
      </c>
      <c r="B2" s="11" t="s">
        <v>496</v>
      </c>
      <c r="C2" s="11" t="s">
        <v>485</v>
      </c>
      <c r="D2" s="31" t="s">
        <v>445</v>
      </c>
      <c r="E2" s="31" t="s">
        <v>446</v>
      </c>
      <c r="F2" s="31" t="s">
        <v>497</v>
      </c>
      <c r="G2" s="31" t="s">
        <v>498</v>
      </c>
      <c r="H2" s="31" t="s">
        <v>499</v>
      </c>
      <c r="I2" s="11"/>
      <c r="J2" s="35"/>
    </row>
    <row r="3" s="3" customFormat="1" ht="62.4" spans="1:9">
      <c r="A3" s="32" t="s">
        <v>500</v>
      </c>
      <c r="B3" s="20" t="s">
        <v>464</v>
      </c>
      <c r="C3" s="33">
        <v>1</v>
      </c>
      <c r="D3" s="20" t="s">
        <v>464</v>
      </c>
      <c r="E3" s="20" t="s">
        <v>464</v>
      </c>
      <c r="F3" s="20" t="s">
        <v>464</v>
      </c>
      <c r="G3" s="20" t="s">
        <v>464</v>
      </c>
      <c r="H3" s="20" t="s">
        <v>464</v>
      </c>
      <c r="I3" s="36"/>
    </row>
    <row r="4" customFormat="1" spans="1:1">
      <c r="A4" t="s">
        <v>501</v>
      </c>
    </row>
    <row r="5" customFormat="1" spans="1:1">
      <c r="A5" t="s">
        <v>501</v>
      </c>
    </row>
  </sheetData>
  <mergeCells count="3">
    <mergeCell ref="A1:E1"/>
    <mergeCell ref="F1:H1"/>
    <mergeCell ref="I1:I2"/>
  </mergeCells>
  <pageMargins left="0.75" right="0.75" top="1" bottom="1" header="0.5" footer="0.5"/>
  <pageSetup paperSize="9"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
  <sheetViews>
    <sheetView zoomScale="85" zoomScaleNormal="85" workbookViewId="0">
      <selection activeCell="R10" sqref="R10"/>
    </sheetView>
  </sheetViews>
  <sheetFormatPr defaultColWidth="9" defaultRowHeight="15.6" outlineLevelRow="3"/>
  <cols>
    <col min="1" max="10" width="14" customWidth="1"/>
  </cols>
  <sheetData>
    <row r="1" s="25" customFormat="1" ht="17.4" spans="1:10">
      <c r="A1" s="11" t="s">
        <v>502</v>
      </c>
      <c r="B1" s="11"/>
      <c r="C1" s="11"/>
      <c r="D1" s="11"/>
      <c r="E1" s="11" t="s">
        <v>503</v>
      </c>
      <c r="F1" s="11"/>
      <c r="G1" s="11"/>
      <c r="H1" s="11"/>
      <c r="I1" s="11"/>
      <c r="J1" s="11" t="s">
        <v>352</v>
      </c>
    </row>
    <row r="2" s="26" customFormat="1" ht="104.4" spans="1:10">
      <c r="A2" s="11" t="s">
        <v>504</v>
      </c>
      <c r="B2" s="11" t="s">
        <v>505</v>
      </c>
      <c r="C2" s="11" t="s">
        <v>506</v>
      </c>
      <c r="D2" s="11" t="s">
        <v>507</v>
      </c>
      <c r="E2" s="11" t="s">
        <v>508</v>
      </c>
      <c r="F2" s="11" t="s">
        <v>509</v>
      </c>
      <c r="G2" s="11" t="s">
        <v>510</v>
      </c>
      <c r="H2" s="11" t="s">
        <v>511</v>
      </c>
      <c r="I2" s="11" t="s">
        <v>512</v>
      </c>
      <c r="J2" s="11"/>
    </row>
    <row r="3" s="27" customFormat="1" ht="83" customHeight="1" spans="1:14">
      <c r="A3" s="28">
        <v>43</v>
      </c>
      <c r="B3" s="28">
        <v>65</v>
      </c>
      <c r="C3" s="29">
        <v>10</v>
      </c>
      <c r="D3" s="28">
        <v>10</v>
      </c>
      <c r="E3" s="8" t="s">
        <v>513</v>
      </c>
      <c r="F3" s="8" t="s">
        <v>514</v>
      </c>
      <c r="G3" s="8" t="s">
        <v>39</v>
      </c>
      <c r="H3" s="29" t="s">
        <v>39</v>
      </c>
      <c r="I3" s="29" t="s">
        <v>40</v>
      </c>
      <c r="J3" s="29"/>
      <c r="N3" s="30"/>
    </row>
    <row r="4" s="27" customFormat="1"/>
  </sheetData>
  <mergeCells count="3">
    <mergeCell ref="A1:D1"/>
    <mergeCell ref="E1:I1"/>
    <mergeCell ref="J1:J2"/>
  </mergeCells>
  <pageMargins left="0.751388888888889" right="0.751388888888889" top="1" bottom="1" header="0.5" footer="0.5"/>
  <pageSetup paperSize="9" scale="85" orientation="landscape" horizontalDpi="600"/>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1"/>
  <sheetViews>
    <sheetView topLeftCell="A101" workbookViewId="0">
      <selection activeCell="A105" sqref="A105"/>
    </sheetView>
  </sheetViews>
  <sheetFormatPr defaultColWidth="9" defaultRowHeight="15.6"/>
  <cols>
    <col min="1" max="1" width="19.1333333333333" style="3" customWidth="1"/>
    <col min="2" max="2" width="9.83333333333333" style="3" customWidth="1"/>
    <col min="3" max="3" width="18" style="3" customWidth="1"/>
    <col min="4" max="4" width="15" style="3" customWidth="1"/>
    <col min="5" max="5" width="19.375" style="3" customWidth="1"/>
    <col min="6" max="6" width="9.83333333333333" style="3" customWidth="1"/>
    <col min="7" max="7" width="11.625" customWidth="1"/>
    <col min="8" max="8" width="14.375" customWidth="1"/>
    <col min="9" max="9" width="11.625" style="3" customWidth="1"/>
    <col min="10" max="10" width="12.5833333333333" customWidth="1"/>
    <col min="11" max="11" width="14" customWidth="1"/>
  </cols>
  <sheetData>
    <row r="1" s="1" customFormat="1" ht="18" customHeight="1" spans="1:11">
      <c r="A1" s="4" t="s">
        <v>13</v>
      </c>
      <c r="B1" s="5" t="s">
        <v>515</v>
      </c>
      <c r="C1" s="5"/>
      <c r="D1" s="5"/>
      <c r="E1" s="5"/>
      <c r="F1" s="5"/>
      <c r="G1" s="5"/>
      <c r="H1" s="5"/>
      <c r="I1" s="5"/>
      <c r="J1" s="11" t="s">
        <v>516</v>
      </c>
      <c r="K1" s="11" t="s">
        <v>517</v>
      </c>
    </row>
    <row r="2" s="1" customFormat="1" ht="18" customHeight="1" spans="1:11">
      <c r="A2" s="6"/>
      <c r="B2" s="5" t="s">
        <v>518</v>
      </c>
      <c r="C2" s="5"/>
      <c r="D2" s="5"/>
      <c r="E2" s="5"/>
      <c r="F2" s="5" t="s">
        <v>519</v>
      </c>
      <c r="G2" s="5"/>
      <c r="H2" s="5"/>
      <c r="I2" s="5"/>
      <c r="J2" s="11"/>
      <c r="K2" s="11"/>
    </row>
    <row r="3" s="1" customFormat="1" ht="51" customHeight="1" spans="1:11">
      <c r="A3" s="7"/>
      <c r="B3" s="5" t="s">
        <v>520</v>
      </c>
      <c r="C3" s="5" t="s">
        <v>521</v>
      </c>
      <c r="D3" s="5" t="s">
        <v>522</v>
      </c>
      <c r="E3" s="5" t="s">
        <v>523</v>
      </c>
      <c r="F3" s="5" t="s">
        <v>520</v>
      </c>
      <c r="G3" s="5" t="s">
        <v>521</v>
      </c>
      <c r="H3" s="5" t="s">
        <v>522</v>
      </c>
      <c r="I3" s="5" t="s">
        <v>524</v>
      </c>
      <c r="J3" s="11"/>
      <c r="K3" s="11"/>
    </row>
    <row r="4" s="2" customFormat="1" ht="31.2" spans="1:12">
      <c r="A4" s="8" t="s">
        <v>397</v>
      </c>
      <c r="B4" s="9" t="s">
        <v>92</v>
      </c>
      <c r="C4" s="9" t="s">
        <v>92</v>
      </c>
      <c r="D4" s="9" t="s">
        <v>92</v>
      </c>
      <c r="E4" s="9" t="s">
        <v>92</v>
      </c>
      <c r="F4" s="9" t="s">
        <v>92</v>
      </c>
      <c r="G4" s="9" t="s">
        <v>92</v>
      </c>
      <c r="H4" s="9" t="s">
        <v>92</v>
      </c>
      <c r="I4" s="9" t="s">
        <v>92</v>
      </c>
      <c r="J4" s="12">
        <v>51</v>
      </c>
      <c r="K4" s="13" t="s">
        <v>525</v>
      </c>
      <c r="L4" s="14"/>
    </row>
    <row r="5" s="2" customFormat="1" ht="28.8" spans="1:12">
      <c r="A5" s="10" t="s">
        <v>38</v>
      </c>
      <c r="B5" s="8" t="s">
        <v>92</v>
      </c>
      <c r="C5" s="8" t="s">
        <v>92</v>
      </c>
      <c r="D5" s="8" t="s">
        <v>92</v>
      </c>
      <c r="E5" s="8" t="s">
        <v>92</v>
      </c>
      <c r="F5" s="8" t="s">
        <v>92</v>
      </c>
      <c r="G5" s="8" t="s">
        <v>92</v>
      </c>
      <c r="H5" s="8" t="s">
        <v>92</v>
      </c>
      <c r="I5" s="8" t="s">
        <v>92</v>
      </c>
      <c r="J5" s="15"/>
      <c r="K5" s="16"/>
      <c r="L5" s="14"/>
    </row>
    <row r="6" s="2" customFormat="1" ht="31.2" spans="1:12">
      <c r="A6" s="8" t="s">
        <v>42</v>
      </c>
      <c r="B6" s="8">
        <v>5000</v>
      </c>
      <c r="C6" s="8" t="s">
        <v>92</v>
      </c>
      <c r="D6" s="8" t="s">
        <v>92</v>
      </c>
      <c r="E6" s="8">
        <v>5000</v>
      </c>
      <c r="F6" s="8">
        <v>0.5</v>
      </c>
      <c r="G6" s="8" t="s">
        <v>92</v>
      </c>
      <c r="H6" s="8" t="s">
        <v>92</v>
      </c>
      <c r="I6" s="8">
        <v>0.5</v>
      </c>
      <c r="J6" s="15"/>
      <c r="K6" s="16"/>
      <c r="L6" s="14"/>
    </row>
    <row r="7" s="2" customFormat="1" ht="31.2" spans="1:12">
      <c r="A7" s="8" t="s">
        <v>46</v>
      </c>
      <c r="B7" s="8">
        <v>16.41</v>
      </c>
      <c r="C7" s="8" t="s">
        <v>92</v>
      </c>
      <c r="D7" s="8" t="s">
        <v>92</v>
      </c>
      <c r="E7" s="8">
        <v>16.41</v>
      </c>
      <c r="F7" s="8">
        <v>21.53</v>
      </c>
      <c r="G7" s="8" t="s">
        <v>92</v>
      </c>
      <c r="H7" s="8" t="s">
        <v>92</v>
      </c>
      <c r="I7" s="8">
        <v>21.53</v>
      </c>
      <c r="J7" s="15"/>
      <c r="K7" s="16"/>
      <c r="L7" s="14"/>
    </row>
    <row r="8" s="2" customFormat="1" ht="31.2" spans="1:12">
      <c r="A8" s="8" t="s">
        <v>49</v>
      </c>
      <c r="B8" s="8">
        <v>182.7</v>
      </c>
      <c r="C8" s="8" t="s">
        <v>92</v>
      </c>
      <c r="D8" s="8" t="s">
        <v>92</v>
      </c>
      <c r="E8" s="8">
        <v>182.7</v>
      </c>
      <c r="F8" s="8">
        <v>0.5</v>
      </c>
      <c r="G8" s="8" t="s">
        <v>92</v>
      </c>
      <c r="H8" s="8" t="s">
        <v>92</v>
      </c>
      <c r="I8" s="8">
        <v>0.5</v>
      </c>
      <c r="J8" s="15"/>
      <c r="K8" s="16"/>
      <c r="L8" s="14"/>
    </row>
    <row r="9" s="2" customFormat="1" ht="31.2" spans="1:12">
      <c r="A9" s="8" t="s">
        <v>52</v>
      </c>
      <c r="B9" s="9" t="s">
        <v>92</v>
      </c>
      <c r="C9" s="9" t="s">
        <v>92</v>
      </c>
      <c r="D9" s="9" t="s">
        <v>92</v>
      </c>
      <c r="E9" s="9" t="s">
        <v>92</v>
      </c>
      <c r="F9" s="9" t="s">
        <v>92</v>
      </c>
      <c r="G9" s="9" t="s">
        <v>92</v>
      </c>
      <c r="H9" s="9" t="s">
        <v>92</v>
      </c>
      <c r="I9" s="9" t="s">
        <v>92</v>
      </c>
      <c r="J9" s="15"/>
      <c r="K9" s="16"/>
      <c r="L9" s="14"/>
    </row>
    <row r="10" s="2" customFormat="1" spans="1:12">
      <c r="A10" s="8" t="s">
        <v>53</v>
      </c>
      <c r="B10" s="9" t="s">
        <v>92</v>
      </c>
      <c r="C10" s="9" t="s">
        <v>92</v>
      </c>
      <c r="D10" s="9" t="s">
        <v>92</v>
      </c>
      <c r="E10" s="9" t="s">
        <v>92</v>
      </c>
      <c r="F10" s="9" t="s">
        <v>92</v>
      </c>
      <c r="G10" s="9" t="s">
        <v>92</v>
      </c>
      <c r="H10" s="9" t="s">
        <v>92</v>
      </c>
      <c r="I10" s="9" t="s">
        <v>92</v>
      </c>
      <c r="J10" s="15"/>
      <c r="K10" s="16"/>
      <c r="L10" s="14"/>
    </row>
    <row r="11" s="2" customFormat="1" ht="31.2" spans="1:12">
      <c r="A11" s="8" t="s">
        <v>55</v>
      </c>
      <c r="B11" s="9">
        <v>717.9</v>
      </c>
      <c r="C11" s="9" t="s">
        <v>92</v>
      </c>
      <c r="D11" s="9" t="s">
        <v>92</v>
      </c>
      <c r="E11" s="9">
        <v>717.9</v>
      </c>
      <c r="F11" s="9">
        <v>20</v>
      </c>
      <c r="G11" s="9" t="s">
        <v>92</v>
      </c>
      <c r="H11" s="9" t="s">
        <v>92</v>
      </c>
      <c r="I11" s="9">
        <v>20</v>
      </c>
      <c r="J11" s="15"/>
      <c r="K11" s="16"/>
      <c r="L11" s="14"/>
    </row>
    <row r="12" s="2" customFormat="1" ht="31.2" spans="1:12">
      <c r="A12" s="8" t="s">
        <v>58</v>
      </c>
      <c r="B12" s="8">
        <v>20.6</v>
      </c>
      <c r="C12" s="8" t="s">
        <v>92</v>
      </c>
      <c r="D12" s="8" t="s">
        <v>92</v>
      </c>
      <c r="E12" s="8">
        <v>20.6</v>
      </c>
      <c r="F12" s="8">
        <v>0.6</v>
      </c>
      <c r="G12" s="8" t="s">
        <v>92</v>
      </c>
      <c r="H12" s="8" t="s">
        <v>92</v>
      </c>
      <c r="I12" s="8">
        <v>0.6</v>
      </c>
      <c r="J12" s="15"/>
      <c r="K12" s="16"/>
      <c r="L12" s="14"/>
    </row>
    <row r="13" s="2" customFormat="1" ht="31.2" spans="1:12">
      <c r="A13" s="8" t="s">
        <v>61</v>
      </c>
      <c r="B13" s="8">
        <v>60</v>
      </c>
      <c r="C13" s="8" t="s">
        <v>92</v>
      </c>
      <c r="D13" s="8" t="s">
        <v>92</v>
      </c>
      <c r="E13" s="8">
        <v>60</v>
      </c>
      <c r="F13" s="8" t="s">
        <v>92</v>
      </c>
      <c r="G13" s="8" t="s">
        <v>92</v>
      </c>
      <c r="H13" s="8" t="s">
        <v>92</v>
      </c>
      <c r="I13" s="8" t="s">
        <v>92</v>
      </c>
      <c r="J13" s="15"/>
      <c r="K13" s="16"/>
      <c r="L13" s="14"/>
    </row>
    <row r="14" s="2" customFormat="1" ht="31.2" spans="1:12">
      <c r="A14" s="8" t="s">
        <v>63</v>
      </c>
      <c r="B14" s="9" t="s">
        <v>92</v>
      </c>
      <c r="C14" s="9" t="s">
        <v>92</v>
      </c>
      <c r="D14" s="9" t="s">
        <v>92</v>
      </c>
      <c r="E14" s="9" t="s">
        <v>92</v>
      </c>
      <c r="F14" s="9">
        <v>0.032</v>
      </c>
      <c r="G14" s="9" t="s">
        <v>92</v>
      </c>
      <c r="H14" s="9" t="s">
        <v>92</v>
      </c>
      <c r="I14" s="9">
        <v>0.032</v>
      </c>
      <c r="J14" s="15"/>
      <c r="K14" s="16"/>
      <c r="L14" s="14"/>
    </row>
    <row r="15" s="2" customFormat="1" ht="31.2" spans="1:12">
      <c r="A15" s="8" t="s">
        <v>66</v>
      </c>
      <c r="B15" s="8">
        <v>7.51</v>
      </c>
      <c r="C15" s="8" t="s">
        <v>92</v>
      </c>
      <c r="D15" s="8" t="s">
        <v>92</v>
      </c>
      <c r="E15" s="8">
        <v>7.51</v>
      </c>
      <c r="F15" s="8">
        <v>0.06</v>
      </c>
      <c r="G15" s="8" t="s">
        <v>92</v>
      </c>
      <c r="H15" s="8" t="s">
        <v>92</v>
      </c>
      <c r="I15" s="8">
        <v>0.06</v>
      </c>
      <c r="J15" s="15"/>
      <c r="K15" s="16"/>
      <c r="L15" s="14"/>
    </row>
    <row r="16" s="2" customFormat="1" ht="31.2" spans="1:12">
      <c r="A16" s="8" t="s">
        <v>69</v>
      </c>
      <c r="B16" s="9" t="s">
        <v>92</v>
      </c>
      <c r="C16" s="9" t="s">
        <v>92</v>
      </c>
      <c r="D16" s="9" t="s">
        <v>92</v>
      </c>
      <c r="E16" s="9" t="s">
        <v>92</v>
      </c>
      <c r="F16" s="9" t="s">
        <v>92</v>
      </c>
      <c r="G16" s="9" t="s">
        <v>92</v>
      </c>
      <c r="H16" s="9" t="s">
        <v>92</v>
      </c>
      <c r="I16" s="9" t="s">
        <v>92</v>
      </c>
      <c r="J16" s="15"/>
      <c r="K16" s="16"/>
      <c r="L16" s="14"/>
    </row>
    <row r="17" s="2" customFormat="1" ht="31.2" spans="1:12">
      <c r="A17" s="8" t="s">
        <v>71</v>
      </c>
      <c r="B17" s="8" t="s">
        <v>92</v>
      </c>
      <c r="C17" s="8" t="s">
        <v>92</v>
      </c>
      <c r="D17" s="8" t="s">
        <v>92</v>
      </c>
      <c r="E17" s="8" t="s">
        <v>92</v>
      </c>
      <c r="F17" s="8" t="s">
        <v>92</v>
      </c>
      <c r="G17" s="8" t="s">
        <v>92</v>
      </c>
      <c r="H17" s="8" t="s">
        <v>92</v>
      </c>
      <c r="I17" s="8" t="s">
        <v>92</v>
      </c>
      <c r="J17" s="15"/>
      <c r="K17" s="16"/>
      <c r="L17" s="14"/>
    </row>
    <row r="18" s="2" customFormat="1" ht="31.2" spans="1:12">
      <c r="A18" s="8" t="s">
        <v>73</v>
      </c>
      <c r="B18" s="8" t="s">
        <v>92</v>
      </c>
      <c r="C18" s="8" t="s">
        <v>92</v>
      </c>
      <c r="D18" s="8" t="s">
        <v>92</v>
      </c>
      <c r="E18" s="8" t="s">
        <v>92</v>
      </c>
      <c r="F18" s="8" t="s">
        <v>92</v>
      </c>
      <c r="G18" s="8" t="s">
        <v>92</v>
      </c>
      <c r="H18" s="8" t="s">
        <v>92</v>
      </c>
      <c r="I18" s="8" t="s">
        <v>92</v>
      </c>
      <c r="J18" s="15"/>
      <c r="K18" s="16"/>
      <c r="L18" s="14"/>
    </row>
    <row r="19" s="2" customFormat="1" ht="31.2" spans="1:12">
      <c r="A19" s="8" t="s">
        <v>76</v>
      </c>
      <c r="B19" s="8">
        <v>3.2</v>
      </c>
      <c r="C19" s="8" t="s">
        <v>92</v>
      </c>
      <c r="D19" s="8" t="s">
        <v>92</v>
      </c>
      <c r="E19" s="8">
        <v>3.2</v>
      </c>
      <c r="F19" s="8">
        <v>0.67</v>
      </c>
      <c r="G19" s="8" t="s">
        <v>92</v>
      </c>
      <c r="H19" s="8" t="s">
        <v>92</v>
      </c>
      <c r="I19" s="8">
        <v>0.67</v>
      </c>
      <c r="J19" s="15"/>
      <c r="K19" s="16"/>
      <c r="L19" s="14"/>
    </row>
    <row r="20" s="2" customFormat="1" spans="1:12">
      <c r="A20" s="10" t="s">
        <v>79</v>
      </c>
      <c r="B20" s="8">
        <v>8005.56</v>
      </c>
      <c r="C20" s="8" t="s">
        <v>92</v>
      </c>
      <c r="D20" s="8" t="s">
        <v>92</v>
      </c>
      <c r="E20" s="8">
        <v>8005.56</v>
      </c>
      <c r="F20" s="8">
        <v>0.02</v>
      </c>
      <c r="G20" s="8" t="s">
        <v>92</v>
      </c>
      <c r="H20" s="8" t="s">
        <v>92</v>
      </c>
      <c r="I20" s="8">
        <v>0.02</v>
      </c>
      <c r="J20" s="15"/>
      <c r="K20" s="16"/>
      <c r="L20" s="14"/>
    </row>
    <row r="21" s="2" customFormat="1" ht="31.2" spans="1:12">
      <c r="A21" s="8" t="s">
        <v>82</v>
      </c>
      <c r="B21" s="8" t="s">
        <v>92</v>
      </c>
      <c r="C21" s="8" t="s">
        <v>92</v>
      </c>
      <c r="D21" s="8" t="s">
        <v>92</v>
      </c>
      <c r="E21" s="8" t="s">
        <v>92</v>
      </c>
      <c r="F21" s="8" t="s">
        <v>92</v>
      </c>
      <c r="G21" s="8" t="s">
        <v>92</v>
      </c>
      <c r="H21" s="8" t="s">
        <v>92</v>
      </c>
      <c r="I21" s="8" t="s">
        <v>92</v>
      </c>
      <c r="J21" s="15"/>
      <c r="K21" s="16"/>
      <c r="L21" s="14"/>
    </row>
    <row r="22" s="2" customFormat="1" ht="31.2" spans="1:12">
      <c r="A22" s="8" t="s">
        <v>84</v>
      </c>
      <c r="B22" s="8">
        <v>3.5</v>
      </c>
      <c r="C22" s="8" t="s">
        <v>92</v>
      </c>
      <c r="D22" s="8" t="s">
        <v>92</v>
      </c>
      <c r="E22" s="8">
        <v>3.5</v>
      </c>
      <c r="F22" s="8" t="s">
        <v>92</v>
      </c>
      <c r="G22" s="8" t="s">
        <v>92</v>
      </c>
      <c r="H22" s="8" t="s">
        <v>92</v>
      </c>
      <c r="I22" s="8" t="s">
        <v>92</v>
      </c>
      <c r="J22" s="15"/>
      <c r="K22" s="16"/>
      <c r="L22" s="14"/>
    </row>
    <row r="23" s="2" customFormat="1" ht="31.2" spans="1:12">
      <c r="A23" s="8" t="s">
        <v>87</v>
      </c>
      <c r="B23" s="9" t="s">
        <v>92</v>
      </c>
      <c r="C23" s="9" t="s">
        <v>92</v>
      </c>
      <c r="D23" s="9" t="s">
        <v>92</v>
      </c>
      <c r="E23" s="9" t="s">
        <v>92</v>
      </c>
      <c r="F23" s="9" t="s">
        <v>92</v>
      </c>
      <c r="G23" s="9" t="s">
        <v>92</v>
      </c>
      <c r="H23" s="9" t="s">
        <v>92</v>
      </c>
      <c r="I23" s="9" t="s">
        <v>92</v>
      </c>
      <c r="J23" s="15"/>
      <c r="K23" s="16"/>
      <c r="L23" s="14"/>
    </row>
    <row r="24" s="2" customFormat="1" ht="28.8" spans="1:12">
      <c r="A24" s="10" t="s">
        <v>89</v>
      </c>
      <c r="B24" s="9" t="s">
        <v>92</v>
      </c>
      <c r="C24" s="9" t="s">
        <v>92</v>
      </c>
      <c r="D24" s="9" t="s">
        <v>92</v>
      </c>
      <c r="E24" s="9" t="s">
        <v>92</v>
      </c>
      <c r="F24" s="9" t="s">
        <v>92</v>
      </c>
      <c r="G24" s="9" t="s">
        <v>92</v>
      </c>
      <c r="H24" s="9" t="s">
        <v>92</v>
      </c>
      <c r="I24" s="9" t="s">
        <v>92</v>
      </c>
      <c r="J24" s="15"/>
      <c r="K24" s="16"/>
      <c r="L24" s="14"/>
    </row>
    <row r="25" s="2" customFormat="1" spans="1:12">
      <c r="A25" s="9" t="s">
        <v>90</v>
      </c>
      <c r="B25" s="9" t="s">
        <v>92</v>
      </c>
      <c r="C25" s="9" t="s">
        <v>92</v>
      </c>
      <c r="D25" s="9" t="s">
        <v>92</v>
      </c>
      <c r="E25" s="9" t="s">
        <v>92</v>
      </c>
      <c r="F25" s="9" t="s">
        <v>92</v>
      </c>
      <c r="G25" s="9" t="s">
        <v>92</v>
      </c>
      <c r="H25" s="9" t="s">
        <v>92</v>
      </c>
      <c r="I25" s="9" t="s">
        <v>92</v>
      </c>
      <c r="J25" s="15"/>
      <c r="K25" s="16"/>
      <c r="L25" s="14"/>
    </row>
    <row r="26" s="2" customFormat="1" ht="31.2" spans="1:12">
      <c r="A26" s="8" t="s">
        <v>91</v>
      </c>
      <c r="B26" s="9" t="s">
        <v>92</v>
      </c>
      <c r="C26" s="9" t="s">
        <v>92</v>
      </c>
      <c r="D26" s="9" t="s">
        <v>92</v>
      </c>
      <c r="E26" s="9" t="s">
        <v>92</v>
      </c>
      <c r="F26" s="9" t="s">
        <v>92</v>
      </c>
      <c r="G26" s="9" t="s">
        <v>92</v>
      </c>
      <c r="H26" s="9" t="s">
        <v>92</v>
      </c>
      <c r="I26" s="9" t="s">
        <v>92</v>
      </c>
      <c r="J26" s="15"/>
      <c r="K26" s="16"/>
      <c r="L26" s="14"/>
    </row>
    <row r="27" s="2" customFormat="1" ht="31.2" spans="1:12">
      <c r="A27" s="8" t="s">
        <v>94</v>
      </c>
      <c r="B27" s="9" t="s">
        <v>92</v>
      </c>
      <c r="C27" s="9" t="s">
        <v>92</v>
      </c>
      <c r="D27" s="9" t="s">
        <v>92</v>
      </c>
      <c r="E27" s="9" t="s">
        <v>92</v>
      </c>
      <c r="F27" s="9" t="s">
        <v>92</v>
      </c>
      <c r="G27" s="9" t="s">
        <v>92</v>
      </c>
      <c r="H27" s="9" t="s">
        <v>92</v>
      </c>
      <c r="I27" s="9" t="s">
        <v>92</v>
      </c>
      <c r="J27" s="15"/>
      <c r="K27" s="16"/>
      <c r="L27" s="14"/>
    </row>
    <row r="28" s="2" customFormat="1" ht="28.8" spans="1:12">
      <c r="A28" s="10" t="s">
        <v>96</v>
      </c>
      <c r="B28" s="9" t="s">
        <v>92</v>
      </c>
      <c r="C28" s="9" t="s">
        <v>92</v>
      </c>
      <c r="D28" s="9" t="s">
        <v>92</v>
      </c>
      <c r="E28" s="9" t="s">
        <v>92</v>
      </c>
      <c r="F28" s="9" t="s">
        <v>92</v>
      </c>
      <c r="G28" s="9" t="s">
        <v>92</v>
      </c>
      <c r="H28" s="9" t="s">
        <v>92</v>
      </c>
      <c r="I28" s="9" t="s">
        <v>92</v>
      </c>
      <c r="J28" s="15"/>
      <c r="K28" s="16"/>
      <c r="L28" s="14"/>
    </row>
    <row r="29" s="2" customFormat="1" ht="31.2" spans="1:12">
      <c r="A29" s="8" t="s">
        <v>100</v>
      </c>
      <c r="B29" s="8">
        <v>60</v>
      </c>
      <c r="C29" s="8" t="s">
        <v>92</v>
      </c>
      <c r="D29" s="8" t="s">
        <v>92</v>
      </c>
      <c r="E29" s="8">
        <v>60</v>
      </c>
      <c r="F29" s="8">
        <v>530.8</v>
      </c>
      <c r="G29" s="8" t="s">
        <v>92</v>
      </c>
      <c r="H29" s="8" t="s">
        <v>92</v>
      </c>
      <c r="I29" s="8">
        <v>530.8</v>
      </c>
      <c r="J29" s="15"/>
      <c r="K29" s="16"/>
      <c r="L29" s="14"/>
    </row>
    <row r="30" s="2" customFormat="1" ht="31.2" spans="1:12">
      <c r="A30" s="8" t="s">
        <v>103</v>
      </c>
      <c r="B30" s="9" t="s">
        <v>92</v>
      </c>
      <c r="C30" s="9" t="s">
        <v>92</v>
      </c>
      <c r="D30" s="9" t="s">
        <v>92</v>
      </c>
      <c r="E30" s="9" t="s">
        <v>92</v>
      </c>
      <c r="F30" s="9" t="s">
        <v>92</v>
      </c>
      <c r="G30" s="9" t="s">
        <v>92</v>
      </c>
      <c r="H30" s="9" t="s">
        <v>92</v>
      </c>
      <c r="I30" s="9" t="s">
        <v>92</v>
      </c>
      <c r="J30" s="15"/>
      <c r="K30" s="16"/>
      <c r="L30" s="14"/>
    </row>
    <row r="31" s="2" customFormat="1" ht="31.2" spans="1:12">
      <c r="A31" s="8" t="s">
        <v>105</v>
      </c>
      <c r="B31" s="8">
        <v>32.1</v>
      </c>
      <c r="C31" s="8" t="s">
        <v>92</v>
      </c>
      <c r="D31" s="8" t="s">
        <v>92</v>
      </c>
      <c r="E31" s="8">
        <v>32.1</v>
      </c>
      <c r="F31" s="8">
        <v>0.1</v>
      </c>
      <c r="G31" s="8" t="s">
        <v>92</v>
      </c>
      <c r="H31" s="8" t="s">
        <v>92</v>
      </c>
      <c r="I31" s="8">
        <v>0.1</v>
      </c>
      <c r="J31" s="15"/>
      <c r="K31" s="16"/>
      <c r="L31" s="14"/>
    </row>
    <row r="32" s="2" customFormat="1" ht="28.8" spans="1:12">
      <c r="A32" s="10" t="s">
        <v>109</v>
      </c>
      <c r="B32" s="9" t="s">
        <v>92</v>
      </c>
      <c r="C32" s="9" t="s">
        <v>92</v>
      </c>
      <c r="D32" s="9" t="s">
        <v>92</v>
      </c>
      <c r="E32" s="9" t="s">
        <v>92</v>
      </c>
      <c r="F32" s="9" t="s">
        <v>92</v>
      </c>
      <c r="G32" s="9" t="s">
        <v>92</v>
      </c>
      <c r="H32" s="9" t="s">
        <v>92</v>
      </c>
      <c r="I32" s="9" t="s">
        <v>92</v>
      </c>
      <c r="J32" s="15"/>
      <c r="K32" s="16"/>
      <c r="L32" s="14"/>
    </row>
    <row r="33" s="2" customFormat="1" ht="31.2" spans="1:12">
      <c r="A33" s="8" t="s">
        <v>110</v>
      </c>
      <c r="B33" s="8" t="s">
        <v>92</v>
      </c>
      <c r="C33" s="8" t="s">
        <v>92</v>
      </c>
      <c r="D33" s="8" t="s">
        <v>92</v>
      </c>
      <c r="E33" s="8" t="s">
        <v>92</v>
      </c>
      <c r="F33" s="8" t="s">
        <v>92</v>
      </c>
      <c r="G33" s="8" t="s">
        <v>92</v>
      </c>
      <c r="H33" s="8" t="s">
        <v>92</v>
      </c>
      <c r="I33" s="8" t="s">
        <v>92</v>
      </c>
      <c r="J33" s="15"/>
      <c r="K33" s="16"/>
      <c r="L33" s="14"/>
    </row>
    <row r="34" s="2" customFormat="1" ht="31.2" spans="1:12">
      <c r="A34" s="8" t="s">
        <v>112</v>
      </c>
      <c r="B34" s="9" t="s">
        <v>92</v>
      </c>
      <c r="C34" s="9" t="s">
        <v>92</v>
      </c>
      <c r="D34" s="9" t="s">
        <v>92</v>
      </c>
      <c r="E34" s="9" t="s">
        <v>92</v>
      </c>
      <c r="F34" s="9" t="s">
        <v>92</v>
      </c>
      <c r="G34" s="9" t="s">
        <v>92</v>
      </c>
      <c r="H34" s="9" t="s">
        <v>92</v>
      </c>
      <c r="I34" s="9" t="s">
        <v>92</v>
      </c>
      <c r="J34" s="15"/>
      <c r="K34" s="16"/>
      <c r="L34" s="14"/>
    </row>
    <row r="35" s="2" customFormat="1" ht="31.2" spans="1:12">
      <c r="A35" s="8" t="s">
        <v>114</v>
      </c>
      <c r="B35" s="8">
        <v>15.5</v>
      </c>
      <c r="C35" s="8" t="s">
        <v>92</v>
      </c>
      <c r="D35" s="8" t="s">
        <v>92</v>
      </c>
      <c r="E35" s="8">
        <v>15.5</v>
      </c>
      <c r="F35" s="8">
        <v>6.9</v>
      </c>
      <c r="G35" s="8" t="s">
        <v>92</v>
      </c>
      <c r="H35" s="8" t="s">
        <v>92</v>
      </c>
      <c r="I35" s="8">
        <v>6.9</v>
      </c>
      <c r="J35" s="15"/>
      <c r="K35" s="16"/>
      <c r="L35" s="14"/>
    </row>
    <row r="36" s="2" customFormat="1" ht="31.2" spans="1:12">
      <c r="A36" s="8" t="s">
        <v>117</v>
      </c>
      <c r="B36" s="8" t="s">
        <v>92</v>
      </c>
      <c r="C36" s="8" t="s">
        <v>92</v>
      </c>
      <c r="D36" s="8" t="s">
        <v>92</v>
      </c>
      <c r="E36" s="8" t="s">
        <v>92</v>
      </c>
      <c r="F36" s="8">
        <v>0.53</v>
      </c>
      <c r="G36" s="8" t="s">
        <v>92</v>
      </c>
      <c r="H36" s="8" t="s">
        <v>92</v>
      </c>
      <c r="I36" s="8">
        <v>0.53</v>
      </c>
      <c r="J36" s="15"/>
      <c r="K36" s="16"/>
      <c r="L36" s="14"/>
    </row>
    <row r="37" s="2" customFormat="1" ht="31.2" spans="1:12">
      <c r="A37" s="8" t="s">
        <v>120</v>
      </c>
      <c r="B37" s="8">
        <v>0.95</v>
      </c>
      <c r="C37" s="8" t="s">
        <v>92</v>
      </c>
      <c r="D37" s="8" t="s">
        <v>92</v>
      </c>
      <c r="E37" s="8">
        <v>0.95</v>
      </c>
      <c r="F37" s="8">
        <v>2.195</v>
      </c>
      <c r="G37" s="8" t="s">
        <v>92</v>
      </c>
      <c r="H37" s="8" t="s">
        <v>92</v>
      </c>
      <c r="I37" s="8">
        <v>2.195</v>
      </c>
      <c r="J37" s="15"/>
      <c r="K37" s="16"/>
      <c r="L37" s="14"/>
    </row>
    <row r="38" s="2" customFormat="1" ht="31.2" spans="1:12">
      <c r="A38" s="8" t="s">
        <v>122</v>
      </c>
      <c r="B38" s="8" t="s">
        <v>92</v>
      </c>
      <c r="C38" s="8" t="s">
        <v>92</v>
      </c>
      <c r="D38" s="8" t="s">
        <v>92</v>
      </c>
      <c r="E38" s="8" t="s">
        <v>92</v>
      </c>
      <c r="F38" s="8" t="s">
        <v>92</v>
      </c>
      <c r="G38" s="8" t="s">
        <v>92</v>
      </c>
      <c r="H38" s="8" t="s">
        <v>92</v>
      </c>
      <c r="I38" s="8" t="s">
        <v>92</v>
      </c>
      <c r="J38" s="15"/>
      <c r="K38" s="16"/>
      <c r="L38" s="14"/>
    </row>
    <row r="39" s="2" customFormat="1" ht="31.2" spans="1:12">
      <c r="A39" s="8" t="s">
        <v>125</v>
      </c>
      <c r="B39" s="8">
        <v>257.32</v>
      </c>
      <c r="C39" s="8" t="s">
        <v>92</v>
      </c>
      <c r="D39" s="8" t="s">
        <v>92</v>
      </c>
      <c r="E39" s="8">
        <v>257.32</v>
      </c>
      <c r="F39" s="8" t="s">
        <v>92</v>
      </c>
      <c r="G39" s="8" t="s">
        <v>92</v>
      </c>
      <c r="H39" s="8" t="s">
        <v>92</v>
      </c>
      <c r="I39" s="8" t="s">
        <v>92</v>
      </c>
      <c r="J39" s="15"/>
      <c r="K39" s="16"/>
      <c r="L39" s="14"/>
    </row>
    <row r="40" s="2" customFormat="1" ht="31.2" spans="1:12">
      <c r="A40" s="8" t="s">
        <v>128</v>
      </c>
      <c r="B40" s="8" t="s">
        <v>92</v>
      </c>
      <c r="C40" s="8" t="s">
        <v>92</v>
      </c>
      <c r="D40" s="8" t="s">
        <v>92</v>
      </c>
      <c r="E40" s="8" t="s">
        <v>92</v>
      </c>
      <c r="F40" s="8">
        <v>0.3</v>
      </c>
      <c r="G40" s="8" t="s">
        <v>92</v>
      </c>
      <c r="H40" s="8" t="s">
        <v>92</v>
      </c>
      <c r="I40" s="8">
        <v>0.3</v>
      </c>
      <c r="J40" s="15"/>
      <c r="K40" s="16"/>
      <c r="L40" s="14"/>
    </row>
    <row r="41" s="2" customFormat="1" ht="31.2" spans="1:12">
      <c r="A41" s="8" t="s">
        <v>131</v>
      </c>
      <c r="B41" s="8">
        <v>80</v>
      </c>
      <c r="C41" s="8" t="s">
        <v>92</v>
      </c>
      <c r="D41" s="8" t="s">
        <v>92</v>
      </c>
      <c r="E41" s="8">
        <v>80</v>
      </c>
      <c r="F41" s="8">
        <v>0.2</v>
      </c>
      <c r="G41" s="8" t="s">
        <v>92</v>
      </c>
      <c r="H41" s="8" t="s">
        <v>92</v>
      </c>
      <c r="I41" s="8">
        <v>0.2</v>
      </c>
      <c r="J41" s="15"/>
      <c r="K41" s="16"/>
      <c r="L41" s="14"/>
    </row>
    <row r="42" s="2" customFormat="1" ht="31.2" spans="1:12">
      <c r="A42" s="8" t="s">
        <v>134</v>
      </c>
      <c r="B42" s="8" t="s">
        <v>92</v>
      </c>
      <c r="C42" s="8" t="s">
        <v>92</v>
      </c>
      <c r="D42" s="8" t="s">
        <v>92</v>
      </c>
      <c r="E42" s="8" t="s">
        <v>92</v>
      </c>
      <c r="F42" s="8">
        <v>0.0563</v>
      </c>
      <c r="G42" s="8" t="s">
        <v>92</v>
      </c>
      <c r="H42" s="8" t="s">
        <v>92</v>
      </c>
      <c r="I42" s="8">
        <v>0.0563</v>
      </c>
      <c r="J42" s="15"/>
      <c r="K42" s="16"/>
      <c r="L42" s="14"/>
    </row>
    <row r="43" s="2" customFormat="1" ht="31.2" spans="1:12">
      <c r="A43" s="8" t="s">
        <v>137</v>
      </c>
      <c r="B43" s="8">
        <v>90.5</v>
      </c>
      <c r="C43" s="8" t="s">
        <v>92</v>
      </c>
      <c r="D43" s="8" t="s">
        <v>92</v>
      </c>
      <c r="E43" s="8">
        <v>90.5</v>
      </c>
      <c r="F43" s="8">
        <v>18.66</v>
      </c>
      <c r="G43" s="8" t="s">
        <v>92</v>
      </c>
      <c r="H43" s="8" t="s">
        <v>92</v>
      </c>
      <c r="I43" s="8">
        <v>18.66</v>
      </c>
      <c r="J43" s="15"/>
      <c r="K43" s="16"/>
      <c r="L43" s="14"/>
    </row>
    <row r="44" s="2" customFormat="1" ht="31.2" spans="1:12">
      <c r="A44" s="8" t="s">
        <v>139</v>
      </c>
      <c r="B44" s="8">
        <v>46.14</v>
      </c>
      <c r="C44" s="8" t="s">
        <v>92</v>
      </c>
      <c r="D44" s="8" t="s">
        <v>92</v>
      </c>
      <c r="E44" s="8">
        <v>46.14</v>
      </c>
      <c r="F44" s="8">
        <v>0.0002</v>
      </c>
      <c r="G44" s="8" t="s">
        <v>92</v>
      </c>
      <c r="H44" s="8" t="s">
        <v>92</v>
      </c>
      <c r="I44" s="8">
        <v>0.0002</v>
      </c>
      <c r="J44" s="15"/>
      <c r="K44" s="16"/>
      <c r="L44" s="14"/>
    </row>
    <row r="45" s="2" customFormat="1" ht="31.2" spans="1:12">
      <c r="A45" s="8" t="s">
        <v>142</v>
      </c>
      <c r="B45" s="8" t="s">
        <v>92</v>
      </c>
      <c r="C45" s="8" t="s">
        <v>92</v>
      </c>
      <c r="D45" s="8" t="s">
        <v>92</v>
      </c>
      <c r="E45" s="8" t="s">
        <v>92</v>
      </c>
      <c r="F45" s="8" t="s">
        <v>92</v>
      </c>
      <c r="G45" s="8" t="s">
        <v>92</v>
      </c>
      <c r="H45" s="8" t="s">
        <v>92</v>
      </c>
      <c r="I45" s="8" t="s">
        <v>92</v>
      </c>
      <c r="J45" s="15"/>
      <c r="K45" s="16"/>
      <c r="L45" s="14"/>
    </row>
    <row r="46" s="2" customFormat="1" ht="31.2" spans="1:12">
      <c r="A46" s="8" t="s">
        <v>144</v>
      </c>
      <c r="B46" s="8">
        <v>6.57</v>
      </c>
      <c r="C46" s="8" t="s">
        <v>92</v>
      </c>
      <c r="D46" s="8" t="s">
        <v>92</v>
      </c>
      <c r="E46" s="8">
        <v>6.57</v>
      </c>
      <c r="F46" s="8">
        <v>1.392</v>
      </c>
      <c r="G46" s="8" t="s">
        <v>92</v>
      </c>
      <c r="H46" s="8" t="s">
        <v>92</v>
      </c>
      <c r="I46" s="8">
        <v>1.392</v>
      </c>
      <c r="J46" s="15"/>
      <c r="K46" s="16"/>
      <c r="L46" s="14"/>
    </row>
    <row r="47" s="2" customFormat="1" ht="31.2" spans="1:12">
      <c r="A47" s="8" t="s">
        <v>147</v>
      </c>
      <c r="B47" s="8" t="s">
        <v>92</v>
      </c>
      <c r="C47" s="8" t="s">
        <v>92</v>
      </c>
      <c r="D47" s="8" t="s">
        <v>92</v>
      </c>
      <c r="E47" s="8" t="s">
        <v>92</v>
      </c>
      <c r="F47" s="8" t="s">
        <v>92</v>
      </c>
      <c r="G47" s="8" t="s">
        <v>92</v>
      </c>
      <c r="H47" s="8" t="s">
        <v>92</v>
      </c>
      <c r="I47" s="8" t="s">
        <v>92</v>
      </c>
      <c r="J47" s="15"/>
      <c r="K47" s="16"/>
      <c r="L47" s="14"/>
    </row>
    <row r="48" s="2" customFormat="1" ht="31.2" spans="1:12">
      <c r="A48" s="8" t="s">
        <v>149</v>
      </c>
      <c r="B48" s="8">
        <v>7.25</v>
      </c>
      <c r="C48" s="8" t="s">
        <v>92</v>
      </c>
      <c r="D48" s="8" t="s">
        <v>92</v>
      </c>
      <c r="E48" s="8">
        <v>7.25</v>
      </c>
      <c r="F48" s="8">
        <v>0.55</v>
      </c>
      <c r="G48" s="8" t="s">
        <v>92</v>
      </c>
      <c r="H48" s="8" t="s">
        <v>92</v>
      </c>
      <c r="I48" s="8">
        <v>0.55</v>
      </c>
      <c r="J48" s="15"/>
      <c r="K48" s="16"/>
      <c r="L48" s="14"/>
    </row>
    <row r="49" s="2" customFormat="1" ht="31.2" spans="1:12">
      <c r="A49" s="8" t="s">
        <v>152</v>
      </c>
      <c r="B49" s="9" t="s">
        <v>92</v>
      </c>
      <c r="C49" s="9" t="s">
        <v>92</v>
      </c>
      <c r="D49" s="9" t="s">
        <v>92</v>
      </c>
      <c r="E49" s="9" t="s">
        <v>92</v>
      </c>
      <c r="F49" s="9" t="s">
        <v>92</v>
      </c>
      <c r="G49" s="9" t="s">
        <v>92</v>
      </c>
      <c r="H49" s="9" t="s">
        <v>92</v>
      </c>
      <c r="I49" s="9" t="s">
        <v>92</v>
      </c>
      <c r="J49" s="15"/>
      <c r="K49" s="16"/>
      <c r="L49" s="14"/>
    </row>
    <row r="50" s="2" customFormat="1" ht="31.2" spans="1:12">
      <c r="A50" s="8" t="s">
        <v>153</v>
      </c>
      <c r="B50" s="8" t="s">
        <v>92</v>
      </c>
      <c r="C50" s="8" t="s">
        <v>92</v>
      </c>
      <c r="D50" s="8" t="s">
        <v>92</v>
      </c>
      <c r="E50" s="8" t="s">
        <v>92</v>
      </c>
      <c r="F50" s="8">
        <v>0.058</v>
      </c>
      <c r="G50" s="8" t="s">
        <v>92</v>
      </c>
      <c r="H50" s="8" t="s">
        <v>92</v>
      </c>
      <c r="I50" s="8">
        <v>0.058</v>
      </c>
      <c r="J50" s="15"/>
      <c r="K50" s="16"/>
      <c r="L50" s="14"/>
    </row>
    <row r="51" s="2" customFormat="1" ht="31.2" spans="1:12">
      <c r="A51" s="8" t="s">
        <v>156</v>
      </c>
      <c r="B51" s="8" t="s">
        <v>92</v>
      </c>
      <c r="C51" s="8" t="s">
        <v>92</v>
      </c>
      <c r="D51" s="8" t="s">
        <v>92</v>
      </c>
      <c r="E51" s="8" t="s">
        <v>92</v>
      </c>
      <c r="F51" s="8">
        <v>0.1</v>
      </c>
      <c r="G51" s="8" t="s">
        <v>92</v>
      </c>
      <c r="H51" s="8" t="s">
        <v>92</v>
      </c>
      <c r="I51" s="8">
        <v>0.1</v>
      </c>
      <c r="J51" s="15"/>
      <c r="K51" s="16"/>
      <c r="L51" s="14"/>
    </row>
    <row r="52" s="2" customFormat="1" ht="31.2" spans="1:12">
      <c r="A52" s="8" t="s">
        <v>159</v>
      </c>
      <c r="B52" s="9" t="s">
        <v>92</v>
      </c>
      <c r="C52" s="9" t="s">
        <v>92</v>
      </c>
      <c r="D52" s="9" t="s">
        <v>92</v>
      </c>
      <c r="E52" s="9" t="s">
        <v>92</v>
      </c>
      <c r="F52" s="9" t="s">
        <v>92</v>
      </c>
      <c r="G52" s="9" t="s">
        <v>92</v>
      </c>
      <c r="H52" s="9" t="s">
        <v>92</v>
      </c>
      <c r="I52" s="9" t="s">
        <v>92</v>
      </c>
      <c r="J52" s="15"/>
      <c r="K52" s="16"/>
      <c r="L52" s="14"/>
    </row>
    <row r="53" s="2" customFormat="1" ht="31.2" spans="1:12">
      <c r="A53" s="8" t="s">
        <v>160</v>
      </c>
      <c r="B53" s="8" t="s">
        <v>92</v>
      </c>
      <c r="C53" s="8" t="s">
        <v>92</v>
      </c>
      <c r="D53" s="8" t="s">
        <v>92</v>
      </c>
      <c r="E53" s="8" t="s">
        <v>92</v>
      </c>
      <c r="F53" s="8" t="s">
        <v>92</v>
      </c>
      <c r="G53" s="8" t="s">
        <v>92</v>
      </c>
      <c r="H53" s="8" t="s">
        <v>92</v>
      </c>
      <c r="I53" s="8" t="s">
        <v>92</v>
      </c>
      <c r="J53" s="15"/>
      <c r="K53" s="16"/>
      <c r="L53" s="14"/>
    </row>
    <row r="54" s="2" customFormat="1" ht="28.8" spans="1:12">
      <c r="A54" s="10" t="s">
        <v>163</v>
      </c>
      <c r="B54" s="8" t="s">
        <v>92</v>
      </c>
      <c r="C54" s="8" t="s">
        <v>92</v>
      </c>
      <c r="D54" s="8" t="s">
        <v>92</v>
      </c>
      <c r="E54" s="8" t="s">
        <v>92</v>
      </c>
      <c r="F54" s="8" t="s">
        <v>92</v>
      </c>
      <c r="G54" s="8" t="s">
        <v>92</v>
      </c>
      <c r="H54" s="8" t="s">
        <v>92</v>
      </c>
      <c r="I54" s="8" t="s">
        <v>92</v>
      </c>
      <c r="J54" s="15"/>
      <c r="K54" s="16"/>
      <c r="L54" s="14"/>
    </row>
    <row r="55" s="2" customFormat="1" ht="31.2" spans="1:12">
      <c r="A55" s="8" t="s">
        <v>166</v>
      </c>
      <c r="B55" s="8">
        <v>833.33</v>
      </c>
      <c r="C55" s="8">
        <v>827.63</v>
      </c>
      <c r="D55" s="8">
        <v>0.2</v>
      </c>
      <c r="E55" s="8">
        <v>5.5</v>
      </c>
      <c r="F55" s="8" t="s">
        <v>92</v>
      </c>
      <c r="G55" s="8" t="s">
        <v>92</v>
      </c>
      <c r="H55" s="8" t="s">
        <v>92</v>
      </c>
      <c r="I55" s="8" t="s">
        <v>92</v>
      </c>
      <c r="J55" s="15"/>
      <c r="K55" s="16"/>
      <c r="L55" s="14"/>
    </row>
    <row r="56" s="2" customFormat="1" ht="31.2" spans="1:12">
      <c r="A56" s="8" t="s">
        <v>168</v>
      </c>
      <c r="B56" s="8">
        <v>17.37</v>
      </c>
      <c r="C56" s="8" t="s">
        <v>92</v>
      </c>
      <c r="D56" s="8" t="s">
        <v>92</v>
      </c>
      <c r="E56" s="8">
        <v>17.37</v>
      </c>
      <c r="F56" s="8">
        <v>5.264</v>
      </c>
      <c r="G56" s="8" t="s">
        <v>92</v>
      </c>
      <c r="H56" s="8" t="s">
        <v>92</v>
      </c>
      <c r="I56" s="8">
        <v>5.264</v>
      </c>
      <c r="J56" s="15"/>
      <c r="K56" s="16"/>
      <c r="L56" s="14"/>
    </row>
    <row r="57" s="2" customFormat="1" ht="31.2" spans="1:12">
      <c r="A57" s="8" t="s">
        <v>171</v>
      </c>
      <c r="B57" s="8">
        <v>13.5</v>
      </c>
      <c r="C57" s="8" t="s">
        <v>92</v>
      </c>
      <c r="D57" s="8" t="s">
        <v>92</v>
      </c>
      <c r="E57" s="8">
        <v>13.5</v>
      </c>
      <c r="F57" s="8">
        <v>0.1</v>
      </c>
      <c r="G57" s="8" t="s">
        <v>92</v>
      </c>
      <c r="H57" s="8" t="s">
        <v>92</v>
      </c>
      <c r="I57" s="8">
        <v>0.1</v>
      </c>
      <c r="J57" s="15"/>
      <c r="K57" s="16"/>
      <c r="L57" s="14"/>
    </row>
    <row r="58" s="2" customFormat="1" ht="31.2" spans="1:12">
      <c r="A58" s="8" t="s">
        <v>174</v>
      </c>
      <c r="B58" s="8" t="s">
        <v>92</v>
      </c>
      <c r="C58" s="8" t="s">
        <v>92</v>
      </c>
      <c r="D58" s="8" t="s">
        <v>92</v>
      </c>
      <c r="E58" s="8" t="s">
        <v>92</v>
      </c>
      <c r="F58" s="8" t="s">
        <v>92</v>
      </c>
      <c r="G58" s="8" t="s">
        <v>92</v>
      </c>
      <c r="H58" s="8" t="s">
        <v>92</v>
      </c>
      <c r="I58" s="8" t="s">
        <v>92</v>
      </c>
      <c r="J58" s="15"/>
      <c r="K58" s="16"/>
      <c r="L58" s="14"/>
    </row>
    <row r="59" s="2" customFormat="1" ht="31.2" spans="1:12">
      <c r="A59" s="8" t="s">
        <v>175</v>
      </c>
      <c r="B59" s="9" t="s">
        <v>92</v>
      </c>
      <c r="C59" s="9" t="s">
        <v>92</v>
      </c>
      <c r="D59" s="9" t="s">
        <v>92</v>
      </c>
      <c r="E59" s="9" t="s">
        <v>92</v>
      </c>
      <c r="F59" s="9" t="s">
        <v>92</v>
      </c>
      <c r="G59" s="9" t="s">
        <v>92</v>
      </c>
      <c r="H59" s="9" t="s">
        <v>92</v>
      </c>
      <c r="I59" s="9" t="s">
        <v>92</v>
      </c>
      <c r="J59" s="15"/>
      <c r="K59" s="16"/>
      <c r="L59" s="14"/>
    </row>
    <row r="60" s="2" customFormat="1" ht="31.2" spans="1:12">
      <c r="A60" s="8" t="s">
        <v>178</v>
      </c>
      <c r="B60" s="9">
        <v>1.022</v>
      </c>
      <c r="C60" s="9" t="s">
        <v>92</v>
      </c>
      <c r="D60" s="9" t="s">
        <v>92</v>
      </c>
      <c r="E60" s="9">
        <v>1.022</v>
      </c>
      <c r="F60" s="9">
        <v>3.359</v>
      </c>
      <c r="G60" s="9" t="s">
        <v>92</v>
      </c>
      <c r="H60" s="9" t="s">
        <v>92</v>
      </c>
      <c r="I60" s="9">
        <v>3.359</v>
      </c>
      <c r="J60" s="15"/>
      <c r="K60" s="16"/>
      <c r="L60" s="14"/>
    </row>
    <row r="61" s="2" customFormat="1" spans="1:12">
      <c r="A61" s="10" t="s">
        <v>181</v>
      </c>
      <c r="B61" s="8" t="s">
        <v>92</v>
      </c>
      <c r="C61" s="8" t="s">
        <v>92</v>
      </c>
      <c r="D61" s="8" t="s">
        <v>92</v>
      </c>
      <c r="E61" s="8" t="s">
        <v>92</v>
      </c>
      <c r="F61" s="8" t="s">
        <v>92</v>
      </c>
      <c r="G61" s="8" t="s">
        <v>92</v>
      </c>
      <c r="H61" s="8" t="s">
        <v>92</v>
      </c>
      <c r="I61" s="8" t="s">
        <v>92</v>
      </c>
      <c r="J61" s="15"/>
      <c r="K61" s="16"/>
      <c r="L61" s="14"/>
    </row>
    <row r="62" s="2" customFormat="1" ht="31.2" spans="1:12">
      <c r="A62" s="8" t="s">
        <v>183</v>
      </c>
      <c r="B62" s="8">
        <v>24579.8</v>
      </c>
      <c r="C62" s="8">
        <v>0</v>
      </c>
      <c r="D62" s="8">
        <v>24544.4</v>
      </c>
      <c r="E62" s="8">
        <v>35.4</v>
      </c>
      <c r="F62" s="8" t="s">
        <v>92</v>
      </c>
      <c r="G62" s="8" t="s">
        <v>92</v>
      </c>
      <c r="H62" s="8" t="s">
        <v>92</v>
      </c>
      <c r="I62" s="8" t="s">
        <v>92</v>
      </c>
      <c r="J62" s="15"/>
      <c r="K62" s="16"/>
      <c r="L62" s="14"/>
    </row>
    <row r="63" s="2" customFormat="1" ht="31.2" spans="1:12">
      <c r="A63" s="8" t="s">
        <v>186</v>
      </c>
      <c r="B63" s="9" t="s">
        <v>92</v>
      </c>
      <c r="C63" s="9" t="s">
        <v>92</v>
      </c>
      <c r="D63" s="9" t="s">
        <v>92</v>
      </c>
      <c r="E63" s="9" t="s">
        <v>92</v>
      </c>
      <c r="F63" s="9" t="s">
        <v>92</v>
      </c>
      <c r="G63" s="9" t="s">
        <v>92</v>
      </c>
      <c r="H63" s="9" t="s">
        <v>92</v>
      </c>
      <c r="I63" s="9" t="s">
        <v>92</v>
      </c>
      <c r="J63" s="15"/>
      <c r="K63" s="16"/>
      <c r="L63" s="14"/>
    </row>
    <row r="64" s="2" customFormat="1" ht="31.2" spans="1:12">
      <c r="A64" s="8" t="s">
        <v>189</v>
      </c>
      <c r="B64" s="8">
        <v>63.755</v>
      </c>
      <c r="C64" s="8" t="s">
        <v>92</v>
      </c>
      <c r="D64" s="8" t="s">
        <v>92</v>
      </c>
      <c r="E64" s="8">
        <v>63.755</v>
      </c>
      <c r="F64" s="8">
        <v>0.44</v>
      </c>
      <c r="G64" s="8" t="s">
        <v>92</v>
      </c>
      <c r="H64" s="8" t="s">
        <v>92</v>
      </c>
      <c r="I64" s="8">
        <v>0.44</v>
      </c>
      <c r="J64" s="15"/>
      <c r="K64" s="16"/>
      <c r="L64" s="14"/>
    </row>
    <row r="65" s="2" customFormat="1" ht="31.2" spans="1:12">
      <c r="A65" s="8" t="s">
        <v>192</v>
      </c>
      <c r="B65" s="9" t="s">
        <v>92</v>
      </c>
      <c r="C65" s="9" t="s">
        <v>92</v>
      </c>
      <c r="D65" s="9" t="s">
        <v>92</v>
      </c>
      <c r="E65" s="9" t="s">
        <v>92</v>
      </c>
      <c r="F65" s="9" t="s">
        <v>92</v>
      </c>
      <c r="G65" s="9" t="s">
        <v>92</v>
      </c>
      <c r="H65" s="9" t="s">
        <v>92</v>
      </c>
      <c r="I65" s="9" t="s">
        <v>92</v>
      </c>
      <c r="J65" s="15"/>
      <c r="K65" s="16"/>
      <c r="L65" s="14"/>
    </row>
    <row r="66" s="2" customFormat="1" ht="31.2" spans="1:12">
      <c r="A66" s="8" t="s">
        <v>195</v>
      </c>
      <c r="B66" s="8" t="s">
        <v>92</v>
      </c>
      <c r="C66" s="8" t="s">
        <v>92</v>
      </c>
      <c r="D66" s="8" t="s">
        <v>92</v>
      </c>
      <c r="E66" s="8" t="s">
        <v>92</v>
      </c>
      <c r="F66" s="8" t="s">
        <v>92</v>
      </c>
      <c r="G66" s="8" t="s">
        <v>92</v>
      </c>
      <c r="H66" s="8" t="s">
        <v>92</v>
      </c>
      <c r="I66" s="8" t="s">
        <v>92</v>
      </c>
      <c r="J66" s="15"/>
      <c r="K66" s="16"/>
      <c r="L66" s="14"/>
    </row>
    <row r="67" s="2" customFormat="1" ht="31.2" spans="1:12">
      <c r="A67" s="8" t="s">
        <v>197</v>
      </c>
      <c r="B67" s="8" t="s">
        <v>92</v>
      </c>
      <c r="C67" s="8" t="s">
        <v>92</v>
      </c>
      <c r="D67" s="8" t="s">
        <v>92</v>
      </c>
      <c r="E67" s="8" t="s">
        <v>92</v>
      </c>
      <c r="F67" s="8" t="s">
        <v>92</v>
      </c>
      <c r="G67" s="8" t="s">
        <v>92</v>
      </c>
      <c r="H67" s="8" t="s">
        <v>92</v>
      </c>
      <c r="I67" s="8" t="s">
        <v>92</v>
      </c>
      <c r="J67" s="15"/>
      <c r="K67" s="16"/>
      <c r="L67" s="14"/>
    </row>
    <row r="68" s="2" customFormat="1" ht="31.2" spans="1:12">
      <c r="A68" s="8" t="s">
        <v>200</v>
      </c>
      <c r="B68" s="8" t="s">
        <v>92</v>
      </c>
      <c r="C68" s="8" t="s">
        <v>92</v>
      </c>
      <c r="D68" s="8" t="s">
        <v>92</v>
      </c>
      <c r="E68" s="8" t="s">
        <v>92</v>
      </c>
      <c r="F68" s="8">
        <v>0.04</v>
      </c>
      <c r="G68" s="8" t="s">
        <v>92</v>
      </c>
      <c r="H68" s="8" t="s">
        <v>92</v>
      </c>
      <c r="I68" s="8">
        <v>0.04</v>
      </c>
      <c r="J68" s="15"/>
      <c r="K68" s="16"/>
      <c r="L68" s="14"/>
    </row>
    <row r="69" s="2" customFormat="1" ht="31.2" spans="1:12">
      <c r="A69" s="8" t="s">
        <v>203</v>
      </c>
      <c r="B69" s="8">
        <v>47</v>
      </c>
      <c r="C69" s="8" t="s">
        <v>92</v>
      </c>
      <c r="D69" s="8" t="s">
        <v>92</v>
      </c>
      <c r="E69" s="8">
        <v>47</v>
      </c>
      <c r="F69" s="8" t="s">
        <v>92</v>
      </c>
      <c r="G69" s="8" t="s">
        <v>92</v>
      </c>
      <c r="H69" s="8" t="s">
        <v>92</v>
      </c>
      <c r="I69" s="8" t="s">
        <v>92</v>
      </c>
      <c r="J69" s="15"/>
      <c r="K69" s="16"/>
      <c r="L69" s="14"/>
    </row>
    <row r="70" s="2" customFormat="1" ht="31.2" spans="1:12">
      <c r="A70" s="8" t="s">
        <v>206</v>
      </c>
      <c r="B70" s="8">
        <v>35.63</v>
      </c>
      <c r="C70" s="8">
        <v>0</v>
      </c>
      <c r="D70" s="8" t="s">
        <v>92</v>
      </c>
      <c r="E70" s="8">
        <v>35.63</v>
      </c>
      <c r="F70" s="8" t="s">
        <v>92</v>
      </c>
      <c r="G70" s="8" t="s">
        <v>92</v>
      </c>
      <c r="H70" s="8" t="s">
        <v>92</v>
      </c>
      <c r="I70" s="8" t="s">
        <v>92</v>
      </c>
      <c r="J70" s="15"/>
      <c r="K70" s="16"/>
      <c r="L70" s="14"/>
    </row>
    <row r="71" s="2" customFormat="1" ht="31.2" spans="1:12">
      <c r="A71" s="8" t="s">
        <v>209</v>
      </c>
      <c r="B71" s="8" t="s">
        <v>92</v>
      </c>
      <c r="C71" s="8" t="s">
        <v>92</v>
      </c>
      <c r="D71" s="8" t="s">
        <v>92</v>
      </c>
      <c r="E71" s="8" t="s">
        <v>92</v>
      </c>
      <c r="F71" s="8" t="s">
        <v>92</v>
      </c>
      <c r="G71" s="8" t="s">
        <v>92</v>
      </c>
      <c r="H71" s="8" t="s">
        <v>92</v>
      </c>
      <c r="I71" s="8" t="s">
        <v>92</v>
      </c>
      <c r="J71" s="15"/>
      <c r="K71" s="16"/>
      <c r="L71" s="14"/>
    </row>
    <row r="72" s="2" customFormat="1" ht="28.8" spans="1:12">
      <c r="A72" s="10" t="s">
        <v>211</v>
      </c>
      <c r="B72" s="8" t="s">
        <v>92</v>
      </c>
      <c r="C72" s="8" t="s">
        <v>92</v>
      </c>
      <c r="D72" s="8" t="s">
        <v>92</v>
      </c>
      <c r="E72" s="8" t="s">
        <v>92</v>
      </c>
      <c r="F72" s="8">
        <v>3</v>
      </c>
      <c r="G72" s="8" t="s">
        <v>92</v>
      </c>
      <c r="H72" s="8" t="s">
        <v>92</v>
      </c>
      <c r="I72" s="8">
        <v>3</v>
      </c>
      <c r="J72" s="15"/>
      <c r="K72" s="16"/>
      <c r="L72" s="14"/>
    </row>
    <row r="73" s="2" customFormat="1" ht="31.2" spans="1:12">
      <c r="A73" s="8" t="s">
        <v>212</v>
      </c>
      <c r="B73" s="8">
        <v>44.1</v>
      </c>
      <c r="C73" s="8" t="s">
        <v>92</v>
      </c>
      <c r="D73" s="8" t="s">
        <v>92</v>
      </c>
      <c r="E73" s="8">
        <v>44.1</v>
      </c>
      <c r="F73" s="8">
        <v>32</v>
      </c>
      <c r="G73" s="8" t="s">
        <v>92</v>
      </c>
      <c r="H73" s="8" t="s">
        <v>92</v>
      </c>
      <c r="I73" s="8">
        <v>32</v>
      </c>
      <c r="J73" s="15"/>
      <c r="K73" s="16"/>
      <c r="L73" s="14"/>
    </row>
    <row r="74" s="2" customFormat="1" ht="43.2" spans="1:12">
      <c r="A74" s="10" t="s">
        <v>215</v>
      </c>
      <c r="B74" s="8">
        <v>350</v>
      </c>
      <c r="C74" s="8" t="s">
        <v>92</v>
      </c>
      <c r="D74" s="8">
        <v>10.5</v>
      </c>
      <c r="E74" s="8">
        <v>339.5</v>
      </c>
      <c r="F74" s="8">
        <v>1.1</v>
      </c>
      <c r="G74" s="8" t="s">
        <v>92</v>
      </c>
      <c r="H74" s="8" t="s">
        <v>92</v>
      </c>
      <c r="I74" s="8">
        <v>1.1</v>
      </c>
      <c r="J74" s="15"/>
      <c r="K74" s="16"/>
      <c r="L74" s="14"/>
    </row>
    <row r="75" s="2" customFormat="1" ht="31.2" spans="1:12">
      <c r="A75" s="8" t="s">
        <v>217</v>
      </c>
      <c r="B75" s="8" t="s">
        <v>92</v>
      </c>
      <c r="C75" s="8" t="s">
        <v>92</v>
      </c>
      <c r="D75" s="8" t="s">
        <v>92</v>
      </c>
      <c r="E75" s="8" t="s">
        <v>92</v>
      </c>
      <c r="F75" s="8" t="s">
        <v>92</v>
      </c>
      <c r="G75" s="8" t="s">
        <v>92</v>
      </c>
      <c r="H75" s="8" t="s">
        <v>92</v>
      </c>
      <c r="I75" s="8" t="s">
        <v>92</v>
      </c>
      <c r="J75" s="15"/>
      <c r="K75" s="16"/>
      <c r="L75" s="14"/>
    </row>
    <row r="76" ht="31.2" spans="1:12">
      <c r="A76" s="8" t="s">
        <v>218</v>
      </c>
      <c r="B76" s="8">
        <v>2.379</v>
      </c>
      <c r="C76" s="8">
        <v>0.708</v>
      </c>
      <c r="D76" s="8" t="s">
        <v>92</v>
      </c>
      <c r="E76" s="8">
        <v>1.671</v>
      </c>
      <c r="F76" s="8">
        <v>1.1934</v>
      </c>
      <c r="G76" s="8" t="s">
        <v>92</v>
      </c>
      <c r="H76" s="8" t="s">
        <v>92</v>
      </c>
      <c r="I76" s="8">
        <v>1.1934</v>
      </c>
      <c r="J76" s="15"/>
      <c r="K76" s="16"/>
      <c r="L76" s="1"/>
    </row>
    <row r="77" ht="31.2" spans="1:11">
      <c r="A77" s="8" t="s">
        <v>221</v>
      </c>
      <c r="B77" s="8" t="s">
        <v>92</v>
      </c>
      <c r="C77" s="8" t="s">
        <v>92</v>
      </c>
      <c r="D77" s="8" t="s">
        <v>92</v>
      </c>
      <c r="E77" s="8" t="s">
        <v>92</v>
      </c>
      <c r="F77" s="8" t="s">
        <v>92</v>
      </c>
      <c r="G77" s="8" t="s">
        <v>92</v>
      </c>
      <c r="H77" s="8" t="s">
        <v>92</v>
      </c>
      <c r="I77" s="8" t="s">
        <v>92</v>
      </c>
      <c r="J77" s="15"/>
      <c r="K77" s="16"/>
    </row>
    <row r="78" ht="31.2" spans="1:11">
      <c r="A78" s="8" t="s">
        <v>223</v>
      </c>
      <c r="B78" s="8" t="s">
        <v>92</v>
      </c>
      <c r="C78" s="8" t="s">
        <v>92</v>
      </c>
      <c r="D78" s="8" t="s">
        <v>92</v>
      </c>
      <c r="E78" s="8" t="s">
        <v>92</v>
      </c>
      <c r="F78" s="8" t="s">
        <v>92</v>
      </c>
      <c r="G78" s="8" t="s">
        <v>92</v>
      </c>
      <c r="H78" s="8" t="s">
        <v>92</v>
      </c>
      <c r="I78" s="8" t="s">
        <v>92</v>
      </c>
      <c r="J78" s="15"/>
      <c r="K78" s="16"/>
    </row>
    <row r="79" ht="31.2" spans="1:11">
      <c r="A79" s="8" t="s">
        <v>226</v>
      </c>
      <c r="B79" s="8">
        <v>12.04</v>
      </c>
      <c r="C79" s="8" t="s">
        <v>92</v>
      </c>
      <c r="D79" s="8" t="s">
        <v>92</v>
      </c>
      <c r="E79" s="8">
        <v>12.04</v>
      </c>
      <c r="F79" s="8">
        <v>0.6</v>
      </c>
      <c r="G79" s="8" t="s">
        <v>92</v>
      </c>
      <c r="H79" s="8" t="s">
        <v>92</v>
      </c>
      <c r="I79" s="8">
        <v>0.6</v>
      </c>
      <c r="J79" s="15"/>
      <c r="K79" s="16"/>
    </row>
    <row r="80" ht="28.8" spans="1:11">
      <c r="A80" s="10" t="s">
        <v>229</v>
      </c>
      <c r="B80" s="8" t="s">
        <v>92</v>
      </c>
      <c r="C80" s="8" t="s">
        <v>92</v>
      </c>
      <c r="D80" s="8" t="s">
        <v>92</v>
      </c>
      <c r="E80" s="8" t="s">
        <v>92</v>
      </c>
      <c r="F80" s="8" t="s">
        <v>92</v>
      </c>
      <c r="G80" s="8" t="s">
        <v>92</v>
      </c>
      <c r="H80" s="8" t="s">
        <v>92</v>
      </c>
      <c r="I80" s="8" t="s">
        <v>92</v>
      </c>
      <c r="J80" s="15"/>
      <c r="K80" s="16"/>
    </row>
    <row r="81" ht="31.2" spans="1:11">
      <c r="A81" s="8" t="s">
        <v>232</v>
      </c>
      <c r="B81" s="8" t="s">
        <v>92</v>
      </c>
      <c r="C81" s="8" t="s">
        <v>92</v>
      </c>
      <c r="D81" s="8" t="s">
        <v>92</v>
      </c>
      <c r="E81" s="8" t="s">
        <v>92</v>
      </c>
      <c r="F81" s="8">
        <v>0.25</v>
      </c>
      <c r="G81" s="8" t="s">
        <v>92</v>
      </c>
      <c r="H81" s="8" t="s">
        <v>92</v>
      </c>
      <c r="I81" s="8">
        <v>0.25</v>
      </c>
      <c r="J81" s="15"/>
      <c r="K81" s="16"/>
    </row>
    <row r="82" ht="31.2" spans="1:11">
      <c r="A82" s="8" t="s">
        <v>235</v>
      </c>
      <c r="B82" s="9" t="s">
        <v>92</v>
      </c>
      <c r="C82" s="9" t="s">
        <v>92</v>
      </c>
      <c r="D82" s="9" t="s">
        <v>92</v>
      </c>
      <c r="E82" s="9" t="s">
        <v>92</v>
      </c>
      <c r="F82" s="9">
        <v>0.098</v>
      </c>
      <c r="G82" s="9" t="s">
        <v>92</v>
      </c>
      <c r="H82" s="9" t="s">
        <v>92</v>
      </c>
      <c r="I82" s="9">
        <v>0.098</v>
      </c>
      <c r="J82" s="15"/>
      <c r="K82" s="16"/>
    </row>
    <row r="83" ht="31.2" spans="1:11">
      <c r="A83" s="8" t="s">
        <v>238</v>
      </c>
      <c r="B83" s="9">
        <v>2.3561</v>
      </c>
      <c r="C83" s="9" t="s">
        <v>92</v>
      </c>
      <c r="D83" s="9" t="s">
        <v>92</v>
      </c>
      <c r="E83" s="9">
        <v>2.3561</v>
      </c>
      <c r="F83" s="9">
        <v>0.61</v>
      </c>
      <c r="G83" s="9" t="s">
        <v>92</v>
      </c>
      <c r="H83" s="9" t="s">
        <v>92</v>
      </c>
      <c r="I83" s="9">
        <v>0.61</v>
      </c>
      <c r="J83" s="15"/>
      <c r="K83" s="16"/>
    </row>
    <row r="84" ht="31.2" spans="1:11">
      <c r="A84" s="8" t="s">
        <v>239</v>
      </c>
      <c r="B84" s="8">
        <v>942.7</v>
      </c>
      <c r="C84" s="8" t="s">
        <v>92</v>
      </c>
      <c r="D84" s="8" t="s">
        <v>92</v>
      </c>
      <c r="E84" s="8">
        <v>942.7</v>
      </c>
      <c r="F84" s="8">
        <v>35.0087</v>
      </c>
      <c r="G84" s="8" t="s">
        <v>92</v>
      </c>
      <c r="H84" s="8" t="s">
        <v>92</v>
      </c>
      <c r="I84" s="8">
        <v>35.0087</v>
      </c>
      <c r="J84" s="15"/>
      <c r="K84" s="16"/>
    </row>
    <row r="85" ht="28.8" spans="1:11">
      <c r="A85" s="10" t="s">
        <v>242</v>
      </c>
      <c r="B85" s="8">
        <v>6.44</v>
      </c>
      <c r="C85" s="8" t="s">
        <v>92</v>
      </c>
      <c r="D85" s="8" t="s">
        <v>92</v>
      </c>
      <c r="E85" s="8">
        <v>6.44</v>
      </c>
      <c r="F85" s="8">
        <v>1.793</v>
      </c>
      <c r="G85" s="8" t="s">
        <v>92</v>
      </c>
      <c r="H85" s="8" t="s">
        <v>92</v>
      </c>
      <c r="I85" s="8">
        <v>1.793</v>
      </c>
      <c r="J85" s="15"/>
      <c r="K85" s="16"/>
    </row>
    <row r="86" ht="31.2" spans="1:11">
      <c r="A86" s="8" t="s">
        <v>245</v>
      </c>
      <c r="B86" s="8" t="s">
        <v>92</v>
      </c>
      <c r="C86" s="8" t="s">
        <v>92</v>
      </c>
      <c r="D86" s="8" t="s">
        <v>92</v>
      </c>
      <c r="E86" s="8" t="s">
        <v>92</v>
      </c>
      <c r="F86" s="8">
        <v>0.55</v>
      </c>
      <c r="G86" s="8" t="s">
        <v>92</v>
      </c>
      <c r="H86" s="8" t="s">
        <v>92</v>
      </c>
      <c r="I86" s="8">
        <v>0.55</v>
      </c>
      <c r="J86" s="15"/>
      <c r="K86" s="16"/>
    </row>
    <row r="87" spans="1:11">
      <c r="A87" s="17" t="s">
        <v>248</v>
      </c>
      <c r="B87" s="9">
        <v>0.8</v>
      </c>
      <c r="C87" s="9" t="s">
        <v>92</v>
      </c>
      <c r="D87" s="9" t="s">
        <v>92</v>
      </c>
      <c r="E87" s="9">
        <v>0.8</v>
      </c>
      <c r="F87" s="9">
        <v>0.04</v>
      </c>
      <c r="G87" s="9" t="s">
        <v>92</v>
      </c>
      <c r="H87" s="9" t="s">
        <v>92</v>
      </c>
      <c r="I87" s="9">
        <v>0.04</v>
      </c>
      <c r="J87" s="15"/>
      <c r="K87" s="16"/>
    </row>
    <row r="88" ht="28.8" spans="1:11">
      <c r="A88" s="17" t="s">
        <v>254</v>
      </c>
      <c r="B88" s="18">
        <v>180</v>
      </c>
      <c r="C88" s="9" t="s">
        <v>92</v>
      </c>
      <c r="D88" s="9" t="s">
        <v>92</v>
      </c>
      <c r="E88" s="18">
        <v>180</v>
      </c>
      <c r="F88" s="19" t="s">
        <v>92</v>
      </c>
      <c r="G88" s="9" t="s">
        <v>92</v>
      </c>
      <c r="H88" s="9" t="s">
        <v>92</v>
      </c>
      <c r="I88" s="19" t="s">
        <v>92</v>
      </c>
      <c r="J88" s="15"/>
      <c r="K88" s="16"/>
    </row>
    <row r="89" ht="28.8" spans="1:11">
      <c r="A89" s="17" t="s">
        <v>257</v>
      </c>
      <c r="B89" s="18">
        <v>170</v>
      </c>
      <c r="C89" s="9" t="s">
        <v>92</v>
      </c>
      <c r="D89" s="9" t="s">
        <v>92</v>
      </c>
      <c r="E89" s="18">
        <v>170</v>
      </c>
      <c r="F89" s="19" t="s">
        <v>92</v>
      </c>
      <c r="G89" s="9" t="s">
        <v>92</v>
      </c>
      <c r="H89" s="9" t="s">
        <v>92</v>
      </c>
      <c r="I89" s="19" t="s">
        <v>92</v>
      </c>
      <c r="J89" s="15"/>
      <c r="K89" s="16"/>
    </row>
    <row r="90" ht="28.8" spans="1:11">
      <c r="A90" s="17" t="s">
        <v>260</v>
      </c>
      <c r="B90" s="18">
        <v>1</v>
      </c>
      <c r="C90" s="9" t="s">
        <v>92</v>
      </c>
      <c r="D90" s="9" t="s">
        <v>92</v>
      </c>
      <c r="E90" s="18">
        <v>1</v>
      </c>
      <c r="F90" s="19" t="s">
        <v>92</v>
      </c>
      <c r="G90" s="9" t="s">
        <v>92</v>
      </c>
      <c r="H90" s="9" t="s">
        <v>92</v>
      </c>
      <c r="I90" s="19" t="s">
        <v>92</v>
      </c>
      <c r="J90" s="15"/>
      <c r="K90" s="16"/>
    </row>
    <row r="91" ht="28.8" spans="1:11">
      <c r="A91" s="17" t="s">
        <v>263</v>
      </c>
      <c r="B91" s="18">
        <v>18</v>
      </c>
      <c r="C91" s="9" t="s">
        <v>92</v>
      </c>
      <c r="D91" s="9" t="s">
        <v>92</v>
      </c>
      <c r="E91" s="18">
        <v>18</v>
      </c>
      <c r="F91" s="19" t="s">
        <v>92</v>
      </c>
      <c r="G91" s="9" t="s">
        <v>92</v>
      </c>
      <c r="H91" s="9" t="s">
        <v>92</v>
      </c>
      <c r="I91" s="19" t="s">
        <v>92</v>
      </c>
      <c r="J91" s="15"/>
      <c r="K91" s="16"/>
    </row>
    <row r="92" ht="28.8" spans="1:11">
      <c r="A92" s="17" t="s">
        <v>266</v>
      </c>
      <c r="B92" s="18">
        <v>38</v>
      </c>
      <c r="C92" s="9" t="s">
        <v>92</v>
      </c>
      <c r="D92" s="9" t="s">
        <v>92</v>
      </c>
      <c r="E92" s="18">
        <v>38</v>
      </c>
      <c r="F92" s="19" t="s">
        <v>92</v>
      </c>
      <c r="G92" s="9" t="s">
        <v>92</v>
      </c>
      <c r="H92" s="9" t="s">
        <v>92</v>
      </c>
      <c r="I92" s="19" t="s">
        <v>92</v>
      </c>
      <c r="J92" s="15"/>
      <c r="K92" s="16"/>
    </row>
    <row r="93" ht="28.8" spans="1:11">
      <c r="A93" s="17" t="s">
        <v>269</v>
      </c>
      <c r="B93" s="18">
        <v>319.7</v>
      </c>
      <c r="C93" s="9" t="s">
        <v>92</v>
      </c>
      <c r="D93" s="9" t="s">
        <v>92</v>
      </c>
      <c r="E93" s="18">
        <v>319.7</v>
      </c>
      <c r="F93" s="19" t="s">
        <v>92</v>
      </c>
      <c r="G93" s="9" t="s">
        <v>92</v>
      </c>
      <c r="H93" s="9" t="s">
        <v>92</v>
      </c>
      <c r="I93" s="19" t="s">
        <v>92</v>
      </c>
      <c r="J93" s="15"/>
      <c r="K93" s="16"/>
    </row>
    <row r="94" ht="28.8" spans="1:11">
      <c r="A94" s="17" t="s">
        <v>272</v>
      </c>
      <c r="B94" s="18">
        <v>593.46</v>
      </c>
      <c r="C94" s="9" t="s">
        <v>92</v>
      </c>
      <c r="D94" s="9" t="s">
        <v>92</v>
      </c>
      <c r="E94" s="18">
        <v>593.46</v>
      </c>
      <c r="F94" s="18">
        <v>1.6</v>
      </c>
      <c r="G94" s="9" t="s">
        <v>92</v>
      </c>
      <c r="H94" s="9" t="s">
        <v>92</v>
      </c>
      <c r="I94" s="18">
        <v>1.6</v>
      </c>
      <c r="J94" s="15"/>
      <c r="K94" s="16"/>
    </row>
    <row r="95" ht="28.8" spans="1:11">
      <c r="A95" s="17" t="s">
        <v>275</v>
      </c>
      <c r="B95" s="18">
        <v>18</v>
      </c>
      <c r="C95" s="9" t="s">
        <v>92</v>
      </c>
      <c r="D95" s="9" t="s">
        <v>92</v>
      </c>
      <c r="E95" s="18">
        <v>18</v>
      </c>
      <c r="F95" s="19" t="s">
        <v>92</v>
      </c>
      <c r="G95" s="9" t="s">
        <v>92</v>
      </c>
      <c r="H95" s="9" t="s">
        <v>92</v>
      </c>
      <c r="I95" s="19" t="s">
        <v>92</v>
      </c>
      <c r="J95" s="15"/>
      <c r="K95" s="16"/>
    </row>
    <row r="96" ht="28.8" spans="1:11">
      <c r="A96" s="17" t="s">
        <v>278</v>
      </c>
      <c r="B96" s="18">
        <v>600</v>
      </c>
      <c r="C96" s="9" t="s">
        <v>92</v>
      </c>
      <c r="D96" s="9" t="s">
        <v>92</v>
      </c>
      <c r="E96" s="18">
        <v>600</v>
      </c>
      <c r="F96" s="19" t="s">
        <v>92</v>
      </c>
      <c r="G96" s="9" t="s">
        <v>92</v>
      </c>
      <c r="H96" s="9" t="s">
        <v>92</v>
      </c>
      <c r="I96" s="19" t="s">
        <v>92</v>
      </c>
      <c r="J96" s="15"/>
      <c r="K96" s="16"/>
    </row>
    <row r="97" ht="28.8" spans="1:11">
      <c r="A97" s="17" t="s">
        <v>280</v>
      </c>
      <c r="B97" s="18">
        <v>2</v>
      </c>
      <c r="C97" s="9" t="s">
        <v>92</v>
      </c>
      <c r="D97" s="9" t="s">
        <v>92</v>
      </c>
      <c r="E97" s="18">
        <v>2</v>
      </c>
      <c r="F97" s="19" t="s">
        <v>92</v>
      </c>
      <c r="G97" s="9" t="s">
        <v>92</v>
      </c>
      <c r="H97" s="9" t="s">
        <v>92</v>
      </c>
      <c r="I97" s="19" t="s">
        <v>92</v>
      </c>
      <c r="J97" s="15"/>
      <c r="K97" s="16"/>
    </row>
    <row r="98" spans="1:11">
      <c r="A98" s="17" t="s">
        <v>282</v>
      </c>
      <c r="B98" s="18">
        <f>35+183.726</f>
        <v>218.726</v>
      </c>
      <c r="C98" s="9" t="s">
        <v>92</v>
      </c>
      <c r="D98" s="9" t="s">
        <v>92</v>
      </c>
      <c r="E98" s="18">
        <v>218.726</v>
      </c>
      <c r="F98" s="19">
        <v>50.775</v>
      </c>
      <c r="G98" s="9" t="s">
        <v>92</v>
      </c>
      <c r="H98" s="9" t="s">
        <v>92</v>
      </c>
      <c r="I98" s="19">
        <v>50.775</v>
      </c>
      <c r="J98" s="15"/>
      <c r="K98" s="16"/>
    </row>
    <row r="99" ht="28.8" spans="1:11">
      <c r="A99" s="17" t="s">
        <v>286</v>
      </c>
      <c r="B99" s="18">
        <v>16</v>
      </c>
      <c r="C99" s="9" t="s">
        <v>92</v>
      </c>
      <c r="D99" s="9" t="s">
        <v>92</v>
      </c>
      <c r="E99" s="18">
        <v>16</v>
      </c>
      <c r="F99" s="19" t="s">
        <v>92</v>
      </c>
      <c r="G99" s="9" t="s">
        <v>92</v>
      </c>
      <c r="H99" s="9" t="s">
        <v>92</v>
      </c>
      <c r="I99" s="19" t="s">
        <v>92</v>
      </c>
      <c r="J99" s="15"/>
      <c r="K99" s="16"/>
    </row>
    <row r="100" ht="28.8" spans="1:11">
      <c r="A100" s="17" t="s">
        <v>289</v>
      </c>
      <c r="B100" s="18">
        <v>100</v>
      </c>
      <c r="C100" s="9" t="s">
        <v>92</v>
      </c>
      <c r="D100" s="9" t="s">
        <v>92</v>
      </c>
      <c r="E100" s="18">
        <v>100</v>
      </c>
      <c r="F100" s="19" t="s">
        <v>92</v>
      </c>
      <c r="G100" s="9" t="s">
        <v>92</v>
      </c>
      <c r="H100" s="9" t="s">
        <v>92</v>
      </c>
      <c r="I100" s="19" t="s">
        <v>92</v>
      </c>
      <c r="J100" s="15"/>
      <c r="K100" s="16"/>
    </row>
    <row r="101" ht="31.2" spans="1:9">
      <c r="A101" s="20" t="s">
        <v>292</v>
      </c>
      <c r="B101" s="21">
        <v>63.21</v>
      </c>
      <c r="C101" s="21">
        <v>62.3</v>
      </c>
      <c r="D101" s="9" t="s">
        <v>92</v>
      </c>
      <c r="E101" s="21">
        <f>B101-C101</f>
        <v>0.910000000000004</v>
      </c>
      <c r="F101" s="21">
        <v>12.4675</v>
      </c>
      <c r="G101" s="9" t="s">
        <v>92</v>
      </c>
      <c r="H101" s="9" t="s">
        <v>92</v>
      </c>
      <c r="I101" s="21">
        <v>12.4675</v>
      </c>
    </row>
    <row r="102" ht="31.2" spans="1:9">
      <c r="A102" s="20" t="s">
        <v>296</v>
      </c>
      <c r="B102" s="21">
        <v>60549.73</v>
      </c>
      <c r="C102" s="9" t="s">
        <v>92</v>
      </c>
      <c r="D102" s="9" t="s">
        <v>92</v>
      </c>
      <c r="E102" s="21">
        <v>60549.73</v>
      </c>
      <c r="F102" s="19" t="s">
        <v>92</v>
      </c>
      <c r="G102" s="9" t="s">
        <v>92</v>
      </c>
      <c r="H102" s="9" t="s">
        <v>92</v>
      </c>
      <c r="I102" s="19" t="s">
        <v>92</v>
      </c>
    </row>
    <row r="103" spans="1:9">
      <c r="A103" s="21" t="s">
        <v>298</v>
      </c>
      <c r="B103" s="21">
        <v>0.3</v>
      </c>
      <c r="C103" s="21">
        <v>0.3</v>
      </c>
      <c r="D103" s="9" t="s">
        <v>92</v>
      </c>
      <c r="E103" s="19" t="s">
        <v>92</v>
      </c>
      <c r="F103" s="21">
        <v>5.47</v>
      </c>
      <c r="G103" s="9" t="s">
        <v>92</v>
      </c>
      <c r="H103" s="9" t="s">
        <v>92</v>
      </c>
      <c r="I103" s="21">
        <v>5.47</v>
      </c>
    </row>
    <row r="104" ht="31.2" spans="1:9">
      <c r="A104" s="20" t="s">
        <v>300</v>
      </c>
      <c r="B104" s="21">
        <v>11.2</v>
      </c>
      <c r="C104" s="21">
        <v>0.2</v>
      </c>
      <c r="D104" s="9" t="s">
        <v>92</v>
      </c>
      <c r="E104" s="21">
        <v>11</v>
      </c>
      <c r="F104" s="21">
        <v>7.52</v>
      </c>
      <c r="G104" s="9" t="s">
        <v>92</v>
      </c>
      <c r="H104" s="9" t="s">
        <v>92</v>
      </c>
      <c r="I104" s="21">
        <v>7.52</v>
      </c>
    </row>
    <row r="105" ht="31.2" spans="1:9">
      <c r="A105" s="20" t="s">
        <v>302</v>
      </c>
      <c r="B105" s="21">
        <v>5.05</v>
      </c>
      <c r="C105" s="9" t="s">
        <v>92</v>
      </c>
      <c r="D105" s="9" t="s">
        <v>92</v>
      </c>
      <c r="E105" s="21">
        <v>5.05</v>
      </c>
      <c r="F105" s="21">
        <v>2.966</v>
      </c>
      <c r="G105" s="9" t="s">
        <v>92</v>
      </c>
      <c r="H105" s="9" t="s">
        <v>92</v>
      </c>
      <c r="I105" s="21">
        <v>2.966</v>
      </c>
    </row>
    <row r="106" ht="31.2" spans="1:9">
      <c r="A106" s="20" t="s">
        <v>304</v>
      </c>
      <c r="B106" s="22">
        <v>74</v>
      </c>
      <c r="C106" s="21">
        <v>73</v>
      </c>
      <c r="D106" s="9" t="s">
        <v>92</v>
      </c>
      <c r="E106" s="21">
        <v>1</v>
      </c>
      <c r="F106" s="21">
        <v>4.85</v>
      </c>
      <c r="G106" s="9" t="s">
        <v>92</v>
      </c>
      <c r="H106" s="9" t="s">
        <v>92</v>
      </c>
      <c r="I106" s="21">
        <v>4.85</v>
      </c>
    </row>
    <row r="107" ht="31.2" spans="1:9">
      <c r="A107" s="20" t="s">
        <v>306</v>
      </c>
      <c r="B107" s="21">
        <v>23518</v>
      </c>
      <c r="C107" s="9" t="s">
        <v>92</v>
      </c>
      <c r="D107" s="9" t="s">
        <v>92</v>
      </c>
      <c r="E107" s="21">
        <v>23518</v>
      </c>
      <c r="F107" s="21">
        <v>332.6</v>
      </c>
      <c r="G107" s="9" t="s">
        <v>92</v>
      </c>
      <c r="H107" s="9" t="s">
        <v>92</v>
      </c>
      <c r="I107" s="21">
        <v>332.6</v>
      </c>
    </row>
    <row r="108" ht="31.2" spans="1:9">
      <c r="A108" s="20" t="s">
        <v>49</v>
      </c>
      <c r="B108" s="21">
        <v>4.752</v>
      </c>
      <c r="C108" s="21">
        <v>4.511</v>
      </c>
      <c r="D108" s="9" t="s">
        <v>92</v>
      </c>
      <c r="E108" s="21">
        <f>B108-C108</f>
        <v>0.241</v>
      </c>
      <c r="F108" s="21">
        <v>0.17</v>
      </c>
      <c r="G108" s="9" t="s">
        <v>92</v>
      </c>
      <c r="H108" s="9" t="s">
        <v>92</v>
      </c>
      <c r="I108" s="21">
        <v>0.17</v>
      </c>
    </row>
    <row r="109" ht="31.2" spans="1:9">
      <c r="A109" s="20" t="s">
        <v>310</v>
      </c>
      <c r="B109" s="21">
        <v>12.387</v>
      </c>
      <c r="C109" s="21">
        <v>11.378</v>
      </c>
      <c r="D109" s="9" t="s">
        <v>92</v>
      </c>
      <c r="E109" s="21">
        <f>B109-C109</f>
        <v>1.009</v>
      </c>
      <c r="F109" s="21">
        <v>0.02</v>
      </c>
      <c r="G109" s="9" t="s">
        <v>92</v>
      </c>
      <c r="H109" s="9" t="s">
        <v>92</v>
      </c>
      <c r="I109" s="21">
        <v>0.02</v>
      </c>
    </row>
    <row r="110" ht="31.2" spans="1:9">
      <c r="A110" s="20" t="s">
        <v>313</v>
      </c>
      <c r="B110" s="21">
        <v>12403.25</v>
      </c>
      <c r="C110" s="9" t="s">
        <v>92</v>
      </c>
      <c r="D110" s="9" t="s">
        <v>92</v>
      </c>
      <c r="E110" s="21">
        <v>12403.25</v>
      </c>
      <c r="F110" s="21">
        <v>96.6</v>
      </c>
      <c r="G110" s="9" t="s">
        <v>92</v>
      </c>
      <c r="H110" s="9" t="s">
        <v>92</v>
      </c>
      <c r="I110" s="21">
        <v>96.6</v>
      </c>
    </row>
    <row r="111" spans="1:9">
      <c r="A111" s="23" t="s">
        <v>526</v>
      </c>
      <c r="B111" s="23">
        <v>140482.6971</v>
      </c>
      <c r="C111" s="23">
        <v>980.027</v>
      </c>
      <c r="D111" s="24">
        <v>24555.1</v>
      </c>
      <c r="E111" s="23">
        <v>114947.5701</v>
      </c>
      <c r="F111" s="23">
        <v>1206.2381</v>
      </c>
      <c r="G111" s="9" t="s">
        <v>92</v>
      </c>
      <c r="H111" s="9" t="s">
        <v>92</v>
      </c>
      <c r="I111" s="23">
        <v>1206.2381</v>
      </c>
    </row>
  </sheetData>
  <mergeCells count="8">
    <mergeCell ref="B1:I1"/>
    <mergeCell ref="B2:E2"/>
    <mergeCell ref="F2:I2"/>
    <mergeCell ref="A1:A3"/>
    <mergeCell ref="J1:J3"/>
    <mergeCell ref="J4:J100"/>
    <mergeCell ref="K1:K3"/>
    <mergeCell ref="K4:K100"/>
  </mergeCells>
  <conditionalFormatting sqref="J4:K4">
    <cfRule type="duplicateValues" dxfId="1" priority="28"/>
  </conditionalFormatting>
  <conditionalFormatting sqref="A10">
    <cfRule type="duplicateValues" dxfId="1" priority="27"/>
  </conditionalFormatting>
  <conditionalFormatting sqref="A20">
    <cfRule type="duplicateValues" dxfId="1" priority="26"/>
  </conditionalFormatting>
  <conditionalFormatting sqref="A46">
    <cfRule type="duplicateValues" dxfId="1" priority="25"/>
  </conditionalFormatting>
  <conditionalFormatting sqref="A62">
    <cfRule type="duplicateValues" dxfId="1" priority="24"/>
  </conditionalFormatting>
  <conditionalFormatting sqref="A67">
    <cfRule type="duplicateValues" dxfId="1" priority="23"/>
  </conditionalFormatting>
  <conditionalFormatting sqref="A70">
    <cfRule type="duplicateValues" dxfId="1" priority="22"/>
  </conditionalFormatting>
  <conditionalFormatting sqref="A72:A75">
    <cfRule type="duplicateValues" dxfId="1" priority="1"/>
  </conditionalFormatting>
  <conditionalFormatting sqref="A4:A9 A11:A19 A21:A45 A47:A61 A63:A66 A68:A69 A71">
    <cfRule type="duplicateValues" dxfId="1" priority="29"/>
  </conditionalFormatting>
  <pageMargins left="0.393055555555556" right="0.393055555555556" top="1" bottom="1" header="0.5" footer="0.5"/>
  <pageSetup paperSize="9" scale="85"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Office</Application>
  <HeadingPairs>
    <vt:vector size="2" baseType="variant">
      <vt:variant>
        <vt:lpstr>工作表</vt:lpstr>
      </vt:variant>
      <vt:variant>
        <vt:i4>11</vt:i4>
      </vt:variant>
    </vt:vector>
  </HeadingPairs>
  <TitlesOfParts>
    <vt:vector size="11" baseType="lpstr">
      <vt:lpstr>表1 园区概况</vt:lpstr>
      <vt:lpstr>表2-1 园区规划</vt:lpstr>
      <vt:lpstr>表2-2 环境准入</vt:lpstr>
      <vt:lpstr>表2-3 排污许可</vt:lpstr>
      <vt:lpstr>表2-4 投诉整改</vt:lpstr>
      <vt:lpstr>表2-5 园区建设</vt:lpstr>
      <vt:lpstr>表3-1 水环境管理</vt:lpstr>
      <vt:lpstr>表3-2 大气环境管理</vt:lpstr>
      <vt:lpstr>表3-3 土壤环境管理</vt:lpstr>
      <vt:lpstr>表3-4 环境风险管理</vt:lpstr>
      <vt:lpstr>表3-5 固体废物环境管理</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lllq</cp:lastModifiedBy>
  <dcterms:created xsi:type="dcterms:W3CDTF">2020-10-29T01:17:00Z</dcterms:created>
  <dcterms:modified xsi:type="dcterms:W3CDTF">2024-01-11T09:32:31Z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2052-12.1.0.16250</vt:lpwstr>
  </property>
  <property fmtid="{D5CDD505-2E9C-101B-9397-08002B2CF9AE}" pid="3" name="ICV">
    <vt:lpwstr>26490F9B50064204A0039E5367ED80EC_13</vt:lpwstr>
  </property>
  <property fmtid="{D5CDD505-2E9C-101B-9397-08002B2CF9AE}" pid="4" name="commondata">
    <vt:lpwstr>eyJoZGlkIjoiNjU5NTFhYWIzZTQ4NGM1MTNkZWEzMjk0ZTVlYjUyZGMifQ==</vt:lpwstr>
  </property>
</Properties>
</file>