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2020年财政收入完成情况表 " sheetId="1" r:id="rId1"/>
    <sheet name="2020年财政支出完成情况表 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<sst xmlns="http://schemas.openxmlformats.org/spreadsheetml/2006/main" count="71" uniqueCount="66">
  <si>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项    目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</si>
  <si>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年
完成数</t>
    </r>
  </si>
  <si>
    <t>2019年
完成数</t>
  </si>
  <si>
    <t>比上年
增减额</t>
  </si>
  <si>
    <t>比上年
增减%</t>
  </si>
  <si>
    <t>备  注</t>
  </si>
  <si>
    <t>一、地方收入</t>
  </si>
  <si>
    <t>1、税收收入</t>
  </si>
  <si>
    <t>国内增值税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</si>
  <si>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</si>
  <si>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</si>
  <si>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</si>
  <si>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</si>
  <si>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</si>
  <si>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</si>
  <si>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</si>
  <si>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</si>
  <si>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</si>
  <si>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</si>
  <si>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</si>
  <si>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</si>
  <si>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</si>
  <si>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</si>
  <si>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</si>
  <si>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2、非税收入</t>
  </si>
  <si>
    <t>专项收入</t>
  </si>
  <si>
    <t>行政事业性收费收入</t>
  </si>
  <si>
    <t>罚没收入</t>
  </si>
  <si>
    <t>国有资源有偿使用收入</t>
  </si>
  <si>
    <t>其他收入</t>
  </si>
  <si>
    <t>二、上划中央收入</t>
  </si>
  <si>
    <t>上划中央“两税”</t>
  </si>
  <si>
    <t>上划中央所得税</t>
  </si>
  <si>
    <t>上划中央营业税清欠</t>
  </si>
  <si>
    <t>三、上划省收入</t>
  </si>
  <si>
    <t>上划省增值税</t>
  </si>
  <si>
    <t>上划省级清欠营业税</t>
  </si>
  <si>
    <t>上划所得税</t>
  </si>
  <si>
    <t>上划资源税</t>
  </si>
  <si>
    <t>上划土地使用税</t>
  </si>
  <si>
    <t>上划其他税收收入</t>
  </si>
  <si>
    <t>上划省级环境保护税</t>
  </si>
  <si>
    <t>一般公共预算收入合计</t>
  </si>
  <si>
    <r>
      <t>2</t>
    </r>
    <r>
      <rPr>
        <sz val="11"/>
        <rFont val="宋体"/>
        <family val="0"/>
      </rPr>
      <t>019</t>
    </r>
    <r>
      <rPr>
        <sz val="11"/>
        <rFont val="宋体"/>
        <family val="0"/>
      </rPr>
      <t>年
完成数</t>
    </r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</si>
  <si>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</si>
  <si>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</si>
  <si>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</si>
  <si>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</si>
  <si>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</si>
  <si>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</si>
  <si>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</si>
  <si>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</si>
  <si>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</si>
  <si>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</si>
  <si>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</si>
  <si>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</si>
  <si>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</si>
  <si>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</si>
  <si>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</si>
  <si>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</si>
  <si>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</si>
  <si>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</si>
  <si>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</si>
  <si>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二十、债务付息支出</t>
  </si>
  <si>
    <t>二十一、其他支出</t>
  </si>
  <si>
    <t>一般公共预算支出合计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</si>
</sst>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176" fontId="1" fillId="0" borderId="9" xfId="22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 indent="1"/>
    </xf>
    <xf numFmtId="176" fontId="3" fillId="0" borderId="9" xfId="22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38"/>
  <sheetViews>
    <sheetView tabSelected="1" zoomScale="85" zoomScaleNormal="85" workbookViewId="0" topLeftCell="A1">
      <pane ySplit="1" topLeftCell="A14" activePane="bottomLeft" state="frozen"/>
      <selection pane="bottomLeft" activeCell="A27" sqref="A27"/>
    </sheetView>
  </sheetViews>
  <sheetFormatPr defaultColWidth="9.00390625" defaultRowHeight="14.25"/>
  <cols>
    <col min="1" max="1" width="26.375" style="1" customWidth="1"/>
    <col min="2" max="2" width="13.375" style="1" bestFit="1" customWidth="1"/>
    <col min="3" max="3" width="13.375" style="1" customWidth="1"/>
    <col min="4" max="5" width="11.875" style="1" customWidth="1"/>
    <col min="6" max="6" width="9.875" style="1" customWidth="1"/>
    <col min="7" max="16384" width="8.625" style="1" bestFit="1" customWidth="1"/>
  </cols>
  <sheetData>
    <row r="1" spans="1:6" s="9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8" customHeight="1">
      <c r="A2" s="10" t="s">
        <v>6</v>
      </c>
      <c r="B2" s="5">
        <f>SUM(B3,B20)</f>
        <v>114732</v>
      </c>
      <c r="C2" s="5">
        <f>SUM(C3,C20)</f>
        <v>107294</v>
      </c>
      <c r="D2" s="5">
        <f>B2-C2</f>
        <v>7438</v>
      </c>
      <c r="E2" s="4">
        <f>ROUND(D2/C2*100,2)</f>
        <v>6.93</v>
      </c>
      <c r="F2" s="4"/>
    </row>
    <row r="3" spans="1:6" ht="18" customHeight="1">
      <c r="A3" s="4" t="s">
        <v>7</v>
      </c>
      <c r="B3" s="5">
        <f>SUM(B4:B19)</f>
        <v>80467</v>
      </c>
      <c r="C3" s="5">
        <f>SUM(C4:C19)</f>
        <v>73464</v>
      </c>
      <c r="D3" s="5">
        <f>B3-C3</f>
        <v>7003</v>
      </c>
      <c r="E3" s="4">
        <f>ROUND(D3/C3*100,2)</f>
        <v>9.53</v>
      </c>
      <c r="F3" s="4"/>
    </row>
    <row r="4" spans="1:6" ht="18" customHeight="1">
      <c r="A4" s="11" t="s">
        <v>8</v>
      </c>
      <c r="B4" s="5">
        <v>23859</v>
      </c>
      <c r="C4" s="5">
        <v>30501</v>
      </c>
      <c r="D4" s="5">
        <f>B4-C4</f>
        <v>-6642</v>
      </c>
      <c r="E4" s="4">
        <f>ROUND(D4/C4*100,2)</f>
        <v>-21.78</v>
      </c>
      <c r="F4" s="4"/>
    </row>
    <row r="5" spans="1:6" ht="18" customHeight="1">
      <c r="A5" s="11" t="s">
        <v>9</v>
      </c>
      <c r="B5" s="5"/>
      <c r="C5" s="5"/>
      <c r="D5" s="5">
        <f>B5-C5</f>
        <v>0</v>
      </c>
      <c r="E5" s="4"/>
      <c r="F5" s="4"/>
    </row>
    <row r="6" spans="1:6" ht="18" customHeight="1">
      <c r="A6" s="11" t="s">
        <v>10</v>
      </c>
      <c r="B6" s="5">
        <v>7337</v>
      </c>
      <c r="C6" s="5">
        <v>9019</v>
      </c>
      <c r="D6" s="5">
        <f>B6-C6</f>
        <v>-1682</v>
      </c>
      <c r="E6" s="4">
        <f>ROUND(D6/C6*100,2)</f>
        <v>-18.65</v>
      </c>
      <c r="F6" s="4"/>
    </row>
    <row r="7" spans="1:6" ht="18" customHeight="1">
      <c r="A7" s="11" t="s">
        <v>11</v>
      </c>
      <c r="B7" s="5">
        <v>2646</v>
      </c>
      <c r="C7" s="5">
        <v>3744</v>
      </c>
      <c r="D7" s="5">
        <f>B7-C7</f>
        <v>-1098</v>
      </c>
      <c r="E7" s="4">
        <f>ROUND(D7/C7*100,2)</f>
        <v>-29.33</v>
      </c>
      <c r="F7" s="4"/>
    </row>
    <row r="8" spans="1:6" ht="18" customHeight="1">
      <c r="A8" s="11" t="s">
        <v>12</v>
      </c>
      <c r="B8" s="5">
        <v>1522</v>
      </c>
      <c r="C8" s="5">
        <v>1531</v>
      </c>
      <c r="D8" s="5">
        <f>B8-C8</f>
        <v>-9</v>
      </c>
      <c r="E8" s="4">
        <f>ROUND(D8/C8*100,2)</f>
        <v>-0.59</v>
      </c>
      <c r="F8" s="4"/>
    </row>
    <row r="9" spans="1:6" ht="18" customHeight="1">
      <c r="A9" s="11" t="s">
        <v>13</v>
      </c>
      <c r="B9" s="5">
        <v>3442</v>
      </c>
      <c r="C9" s="5">
        <v>4260</v>
      </c>
      <c r="D9" s="5">
        <f>B9-C9</f>
        <v>-818</v>
      </c>
      <c r="E9" s="4">
        <f>ROUND(D9/C9*100,2)</f>
        <v>-19.2</v>
      </c>
      <c r="F9" s="4"/>
    </row>
    <row r="10" spans="1:6" ht="18" customHeight="1">
      <c r="A10" s="12" t="s">
        <v>14</v>
      </c>
      <c r="B10" s="5">
        <v>1772</v>
      </c>
      <c r="C10" s="5">
        <v>1107</v>
      </c>
      <c r="D10" s="5">
        <f>B10-C10</f>
        <v>665</v>
      </c>
      <c r="E10" s="4">
        <f>ROUND(D10/C10*100,2)</f>
        <v>60.07</v>
      </c>
      <c r="F10" s="4"/>
    </row>
    <row r="11" spans="1:6" ht="18" customHeight="1">
      <c r="A11" s="11" t="s">
        <v>15</v>
      </c>
      <c r="B11" s="5">
        <v>1158</v>
      </c>
      <c r="C11" s="5">
        <v>1147</v>
      </c>
      <c r="D11" s="5">
        <f>B11-C11</f>
        <v>11</v>
      </c>
      <c r="E11" s="4">
        <f>ROUND(D11/C11*100,2)</f>
        <v>0.96</v>
      </c>
      <c r="F11" s="4"/>
    </row>
    <row r="12" spans="1:6" ht="18" customHeight="1">
      <c r="A12" s="11" t="s">
        <v>16</v>
      </c>
      <c r="B12" s="5">
        <v>5387</v>
      </c>
      <c r="C12" s="5">
        <v>4932</v>
      </c>
      <c r="D12" s="5">
        <f>B12-C12</f>
        <v>455</v>
      </c>
      <c r="E12" s="4">
        <f>ROUND(D12/C12*100,2)</f>
        <v>9.23</v>
      </c>
      <c r="F12" s="4"/>
    </row>
    <row r="13" spans="1:6" ht="18" customHeight="1">
      <c r="A13" s="11" t="s">
        <v>17</v>
      </c>
      <c r="B13" s="5">
        <v>14486</v>
      </c>
      <c r="C13" s="5">
        <v>6449</v>
      </c>
      <c r="D13" s="5">
        <f>B13-C13</f>
        <v>8037</v>
      </c>
      <c r="E13" s="4">
        <f>ROUND(D13/C13*100,2)</f>
        <v>124.62</v>
      </c>
      <c r="F13" s="4"/>
    </row>
    <row r="14" spans="1:6" ht="18" customHeight="1">
      <c r="A14" s="11" t="s">
        <v>18</v>
      </c>
      <c r="B14" s="5">
        <v>1066</v>
      </c>
      <c r="C14" s="5">
        <v>988</v>
      </c>
      <c r="D14" s="5">
        <f>B14-C14</f>
        <v>78</v>
      </c>
      <c r="E14" s="4">
        <f>ROUND(D14/C14*100,2)</f>
        <v>7.89</v>
      </c>
      <c r="F14" s="4"/>
    </row>
    <row r="15" spans="1:6" ht="18" customHeight="1">
      <c r="A15" s="11" t="s">
        <v>19</v>
      </c>
      <c r="B15" s="5">
        <v>3593</v>
      </c>
      <c r="C15" s="5">
        <v>1880</v>
      </c>
      <c r="D15" s="5">
        <f>B15-C15</f>
        <v>1713</v>
      </c>
      <c r="E15" s="4">
        <f>ROUND(D15/C15*100,2)</f>
        <v>91.12</v>
      </c>
      <c r="F15" s="4"/>
    </row>
    <row r="16" spans="1:6" ht="18" customHeight="1">
      <c r="A16" s="11" t="s">
        <v>20</v>
      </c>
      <c r="B16" s="5">
        <v>13125</v>
      </c>
      <c r="C16" s="5">
        <v>6857</v>
      </c>
      <c r="D16" s="5">
        <f>B16-C16</f>
        <v>6268</v>
      </c>
      <c r="E16" s="4">
        <f>ROUND(D16/C16*100,2)</f>
        <v>91.41</v>
      </c>
      <c r="F16" s="4"/>
    </row>
    <row r="17" spans="1:6" ht="18" customHeight="1">
      <c r="A17" s="11" t="s">
        <v>21</v>
      </c>
      <c r="B17" s="5">
        <v>1007</v>
      </c>
      <c r="C17" s="5">
        <v>889</v>
      </c>
      <c r="D17" s="5">
        <f>B17-C17</f>
        <v>118</v>
      </c>
      <c r="E17" s="4">
        <f>ROUND(D17/C17*100,2)</f>
        <v>13.27</v>
      </c>
      <c r="F17" s="4"/>
    </row>
    <row r="18" spans="1:6" ht="18" customHeight="1">
      <c r="A18" s="11" t="s">
        <v>22</v>
      </c>
      <c r="B18" s="5">
        <v>69</v>
      </c>
      <c r="C18" s="5">
        <v>71</v>
      </c>
      <c r="D18" s="5">
        <f>B18-C18</f>
        <v>-2</v>
      </c>
      <c r="E18" s="4"/>
      <c r="F18" s="4"/>
    </row>
    <row r="19" spans="1:6" ht="18" customHeight="1">
      <c r="A19" s="11" t="s">
        <v>23</v>
      </c>
      <c r="B19" s="5">
        <v>-2</v>
      </c>
      <c r="C19" s="5">
        <v>89</v>
      </c>
      <c r="D19" s="5">
        <f>B19-C19</f>
        <v>-91</v>
      </c>
      <c r="E19" s="4"/>
      <c r="F19" s="4"/>
    </row>
    <row r="20" spans="1:6" ht="18" customHeight="1">
      <c r="A20" s="4" t="s">
        <v>24</v>
      </c>
      <c r="B20" s="5">
        <f>SUM(B21:B25)</f>
        <v>34265</v>
      </c>
      <c r="C20" s="5">
        <f>SUM(C21:C25)</f>
        <v>33830</v>
      </c>
      <c r="D20" s="5">
        <f>B20-C20</f>
        <v>435</v>
      </c>
      <c r="E20" s="4">
        <f>ROUND(D20/C20*100,2)</f>
        <v>1.29</v>
      </c>
      <c r="F20" s="4"/>
    </row>
    <row r="21" spans="1:6" ht="18" customHeight="1">
      <c r="A21" s="11" t="s">
        <v>25</v>
      </c>
      <c r="B21" s="5">
        <v>7311</v>
      </c>
      <c r="C21" s="5">
        <v>6459</v>
      </c>
      <c r="D21" s="5">
        <f>B21-C21</f>
        <v>852</v>
      </c>
      <c r="E21" s="4">
        <f>ROUND(D21/C21*100,2)</f>
        <v>13.19</v>
      </c>
      <c r="F21" s="4"/>
    </row>
    <row r="22" spans="1:6" ht="18" customHeight="1">
      <c r="A22" s="11" t="s">
        <v>26</v>
      </c>
      <c r="B22" s="5">
        <v>9508</v>
      </c>
      <c r="C22" s="5">
        <v>5259</v>
      </c>
      <c r="D22" s="5">
        <f>B22-C22</f>
        <v>4249</v>
      </c>
      <c r="E22" s="4">
        <f>ROUND(D22/C22*100,2)</f>
        <v>80.79</v>
      </c>
      <c r="F22" s="4"/>
    </row>
    <row r="23" spans="1:6" ht="18" customHeight="1">
      <c r="A23" s="12" t="s">
        <v>27</v>
      </c>
      <c r="B23" s="5">
        <v>8688</v>
      </c>
      <c r="C23" s="5">
        <v>9493</v>
      </c>
      <c r="D23" s="5">
        <f>B23-C23</f>
        <v>-805</v>
      </c>
      <c r="E23" s="4">
        <f>ROUND(D23/C23*100,2)</f>
        <v>-8.48</v>
      </c>
      <c r="F23" s="4"/>
    </row>
    <row r="24" spans="1:6" ht="18" customHeight="1">
      <c r="A24" s="11" t="s">
        <v>28</v>
      </c>
      <c r="B24" s="5">
        <v>4791</v>
      </c>
      <c r="C24" s="5">
        <v>2053</v>
      </c>
      <c r="D24" s="5">
        <f>B24-C24</f>
        <v>2738</v>
      </c>
      <c r="E24" s="4">
        <f>ROUND(D24/C24*100,2)</f>
        <v>133.37</v>
      </c>
      <c r="F24" s="4"/>
    </row>
    <row r="25" spans="1:6" ht="18" customHeight="1">
      <c r="A25" s="12" t="s">
        <v>29</v>
      </c>
      <c r="B25" s="5">
        <v>3967</v>
      </c>
      <c r="C25" s="5">
        <v>10566</v>
      </c>
      <c r="D25" s="5">
        <f>B25-C25</f>
        <v>-6599</v>
      </c>
      <c r="E25" s="4">
        <f>ROUND(D25/C25*100,2)</f>
        <v>-62.46</v>
      </c>
      <c r="F25" s="4"/>
    </row>
    <row r="26" spans="1:6" ht="18" customHeight="1">
      <c r="A26" s="10" t="s">
        <v>30</v>
      </c>
      <c r="B26" s="5">
        <f>SUM(B27:B29)</f>
        <v>53217</v>
      </c>
      <c r="C26" s="5">
        <f>SUM(C27:C28)</f>
        <v>68027</v>
      </c>
      <c r="D26" s="5">
        <f>B26-C26</f>
        <v>-14810</v>
      </c>
      <c r="E26" s="4">
        <f>ROUND(D26/C26*100,2)</f>
        <v>-21.77</v>
      </c>
      <c r="F26" s="4"/>
    </row>
    <row r="27" spans="1:6" ht="18" customHeight="1">
      <c r="A27" s="11" t="s">
        <v>31</v>
      </c>
      <c r="B27" s="5">
        <v>31826</v>
      </c>
      <c r="C27" s="5">
        <v>40680</v>
      </c>
      <c r="D27" s="5">
        <f>B27-C27</f>
        <v>-8854</v>
      </c>
      <c r="E27" s="4">
        <f>ROUND(D27/C27*100,2)</f>
        <v>-21.76</v>
      </c>
      <c r="F27" s="4"/>
    </row>
    <row r="28" spans="1:6" ht="18" customHeight="1">
      <c r="A28" s="11" t="s">
        <v>32</v>
      </c>
      <c r="B28" s="5">
        <v>21394</v>
      </c>
      <c r="C28" s="5">
        <v>27347</v>
      </c>
      <c r="D28" s="5">
        <f>B28-C28</f>
        <v>-5953</v>
      </c>
      <c r="E28" s="4">
        <f>ROUND(D28/C28*100,2)</f>
        <v>-21.77</v>
      </c>
      <c r="F28" s="4"/>
    </row>
    <row r="29" spans="1:6" ht="18" customHeight="1">
      <c r="A29" s="11" t="s">
        <v>33</v>
      </c>
      <c r="B29" s="5">
        <v>-3</v>
      </c>
      <c r="C29" s="5"/>
      <c r="D29" s="5"/>
      <c r="E29" s="4"/>
      <c r="F29" s="4"/>
    </row>
    <row r="30" spans="1:6" ht="18" customHeight="1">
      <c r="A30" s="10" t="s">
        <v>34</v>
      </c>
      <c r="B30" s="5">
        <f>SUM(B31:B37)</f>
        <v>15077</v>
      </c>
      <c r="C30" s="5">
        <f>SUM(C31:C37)</f>
        <v>18321</v>
      </c>
      <c r="D30" s="5">
        <f>B30-C30</f>
        <v>-3244</v>
      </c>
      <c r="E30" s="4">
        <f>ROUND(D30/C30*100,2)</f>
        <v>-17.71</v>
      </c>
      <c r="F30" s="4"/>
    </row>
    <row r="31" spans="1:6" ht="18" customHeight="1">
      <c r="A31" s="11" t="s">
        <v>35</v>
      </c>
      <c r="B31" s="5">
        <v>7953</v>
      </c>
      <c r="C31" s="5">
        <v>10167</v>
      </c>
      <c r="D31" s="5">
        <f>B31-C31</f>
        <v>-2214</v>
      </c>
      <c r="E31" s="4">
        <f>ROUND(D31/C31*100,2)</f>
        <v>-21.78</v>
      </c>
      <c r="F31" s="4"/>
    </row>
    <row r="32" spans="1:6" ht="18" customHeight="1">
      <c r="A32" s="11" t="s">
        <v>36</v>
      </c>
      <c r="B32" s="5">
        <v>-1</v>
      </c>
      <c r="C32" s="5"/>
      <c r="D32" s="5">
        <f>B32-C32</f>
        <v>-1</v>
      </c>
      <c r="E32" s="4"/>
      <c r="F32" s="4"/>
    </row>
    <row r="33" spans="1:6" ht="18" customHeight="1">
      <c r="A33" s="11" t="s">
        <v>37</v>
      </c>
      <c r="B33" s="5">
        <v>4279</v>
      </c>
      <c r="C33" s="5">
        <v>5469</v>
      </c>
      <c r="D33" s="5">
        <f>B33-C33</f>
        <v>-1190</v>
      </c>
      <c r="E33" s="4">
        <f>ROUND(D33/C33*100,2)</f>
        <v>-21.76</v>
      </c>
      <c r="F33" s="4"/>
    </row>
    <row r="34" spans="1:6" ht="18" customHeight="1">
      <c r="A34" s="11" t="s">
        <v>38</v>
      </c>
      <c r="B34" s="5">
        <v>507</v>
      </c>
      <c r="C34" s="5">
        <v>510</v>
      </c>
      <c r="D34" s="5">
        <f>B34-C34</f>
        <v>-3</v>
      </c>
      <c r="E34" s="4">
        <f>ROUND(D34/C34*100,2)</f>
        <v>-0.59</v>
      </c>
      <c r="F34" s="4"/>
    </row>
    <row r="35" spans="1:6" ht="18" customHeight="1">
      <c r="A35" s="11" t="s">
        <v>39</v>
      </c>
      <c r="B35" s="5">
        <v>2309</v>
      </c>
      <c r="C35" s="5">
        <v>2114</v>
      </c>
      <c r="D35" s="5">
        <f>B35-C35</f>
        <v>195</v>
      </c>
      <c r="E35" s="4">
        <f>ROUND(D35/C35*100,2)</f>
        <v>9.22</v>
      </c>
      <c r="F35" s="4"/>
    </row>
    <row r="36" spans="1:6" ht="18" customHeight="1">
      <c r="A36" s="11" t="s">
        <v>40</v>
      </c>
      <c r="B36" s="5"/>
      <c r="C36" s="5">
        <v>30</v>
      </c>
      <c r="D36" s="5"/>
      <c r="E36" s="4"/>
      <c r="F36" s="4"/>
    </row>
    <row r="37" spans="1:6" ht="18" customHeight="1">
      <c r="A37" s="11" t="s">
        <v>41</v>
      </c>
      <c r="B37" s="5">
        <v>30</v>
      </c>
      <c r="C37" s="5">
        <v>31</v>
      </c>
      <c r="D37" s="5">
        <f>B37-C37</f>
        <v>-1</v>
      </c>
      <c r="E37" s="4">
        <f>ROUND(D37/C37*100,2)</f>
        <v>-3.23</v>
      </c>
      <c r="F37" s="4"/>
    </row>
    <row r="38" spans="1:6" ht="18" customHeight="1">
      <c r="A38" s="10" t="s">
        <v>42</v>
      </c>
      <c r="B38" s="5">
        <f>SUM(B2,B26,B30)</f>
        <v>183026</v>
      </c>
      <c r="C38" s="5">
        <f>SUM(C2,C26,C30)</f>
        <v>193642</v>
      </c>
      <c r="D38" s="5">
        <f>B38-C38</f>
        <v>-10616</v>
      </c>
      <c r="E38" s="4">
        <f>ROUND(D38/C38*100,2)</f>
        <v>-5.48</v>
      </c>
      <c r="F38" s="4"/>
    </row>
  </sheetData>
  <sheetProtection/>
  <printOptions horizontalCentered="1"/>
  <pageMargins left="0.5511811023622047" right="0.5511811023622047" top="1.1023622047244095" bottom="0.7480314960629921" header="0.6692913385826772" footer="0.31496062992125984"/>
  <pageSetup horizontalDpi="300" verticalDpi="300" orientation="portrait" paperSize="9" scale="95"/>
  <headerFooter>
    <oddHeader>&amp;C&amp;"+,加粗"&amp;20 2020年衡南县财政收入完成情况表&amp;R
单位：万元</oddHeader>
    <oddFooter>&amp;C&amp;"华文中宋"&amp;16 Ⅹ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3"/>
  <sheetViews>
    <sheetView workbookViewId="0" topLeftCell="A1">
      <pane ySplit="1" topLeftCell="A2" activePane="bottomLeft" state="frozen"/>
      <selection pane="bottomLeft" activeCell="F8" sqref="F8"/>
    </sheetView>
  </sheetViews>
  <sheetFormatPr defaultColWidth="9.00390625" defaultRowHeight="14.25"/>
  <cols>
    <col min="1" max="1" width="28.375" style="1" bestFit="1" customWidth="1"/>
    <col min="2" max="3" width="14.375" style="1" bestFit="1" customWidth="1"/>
    <col min="4" max="4" width="10.125" style="1" bestFit="1" customWidth="1"/>
    <col min="5" max="16384" width="8.625" style="1" bestFit="1" customWidth="1"/>
  </cols>
  <sheetData>
    <row r="1" spans="1:6" ht="30" customHeight="1">
      <c r="A1" s="2" t="s">
        <v>0</v>
      </c>
      <c r="B1" s="3" t="s">
        <v>1</v>
      </c>
      <c r="C1" s="3" t="s">
        <v>43</v>
      </c>
      <c r="D1" s="3" t="s">
        <v>3</v>
      </c>
      <c r="E1" s="3" t="s">
        <v>4</v>
      </c>
      <c r="F1" s="3" t="s">
        <v>5</v>
      </c>
    </row>
    <row r="2" spans="1:6" ht="30" customHeight="1">
      <c r="A2" s="4" t="s">
        <v>44</v>
      </c>
      <c r="B2" s="5">
        <v>54337</v>
      </c>
      <c r="C2" s="5">
        <v>72142</v>
      </c>
      <c r="D2" s="5">
        <f>B2-C2</f>
        <v>-17805</v>
      </c>
      <c r="E2" s="4">
        <f>ROUND(D2/C2*100,2)</f>
        <v>-24.68</v>
      </c>
      <c r="F2" s="4"/>
    </row>
    <row r="3" spans="1:6" ht="30" customHeight="1">
      <c r="A3" s="4" t="s">
        <v>45</v>
      </c>
      <c r="B3" s="5">
        <v>871</v>
      </c>
      <c r="C3" s="5">
        <v>755</v>
      </c>
      <c r="D3" s="5">
        <f>B3-C3</f>
        <v>116</v>
      </c>
      <c r="E3" s="4">
        <f>ROUND(D3/C3*100,2)</f>
        <v>15.36</v>
      </c>
      <c r="F3" s="4"/>
    </row>
    <row r="4" spans="1:6" ht="30" customHeight="1">
      <c r="A4" s="4" t="s">
        <v>46</v>
      </c>
      <c r="B4" s="5">
        <v>16551</v>
      </c>
      <c r="C4" s="5">
        <v>15062</v>
      </c>
      <c r="D4" s="5">
        <f>B4-C4</f>
        <v>1489</v>
      </c>
      <c r="E4" s="4">
        <f>ROUND(D4/C4*100,2)</f>
        <v>9.89</v>
      </c>
      <c r="F4" s="4"/>
    </row>
    <row r="5" spans="1:6" ht="30" customHeight="1">
      <c r="A5" s="4" t="s">
        <v>47</v>
      </c>
      <c r="B5" s="5">
        <v>107658</v>
      </c>
      <c r="C5" s="5">
        <v>107486</v>
      </c>
      <c r="D5" s="5">
        <f>B5-C5</f>
        <v>172</v>
      </c>
      <c r="E5" s="4">
        <f>ROUND(D5/C5*100,2)</f>
        <v>0.16</v>
      </c>
      <c r="F5" s="4"/>
    </row>
    <row r="6" spans="1:6" ht="30" customHeight="1">
      <c r="A6" s="4" t="s">
        <v>48</v>
      </c>
      <c r="B6" s="5">
        <v>6361</v>
      </c>
      <c r="C6" s="5">
        <v>2620</v>
      </c>
      <c r="D6" s="5">
        <f>B6-C6</f>
        <v>3741</v>
      </c>
      <c r="E6" s="4">
        <f>ROUND(D6/C6*100,2)</f>
        <v>142.79</v>
      </c>
      <c r="F6" s="4"/>
    </row>
    <row r="7" spans="1:6" ht="30" customHeight="1">
      <c r="A7" s="4" t="s">
        <v>49</v>
      </c>
      <c r="B7" s="5">
        <v>5852</v>
      </c>
      <c r="C7" s="5">
        <v>7072</v>
      </c>
      <c r="D7" s="5">
        <f>B7-C7</f>
        <v>-1220</v>
      </c>
      <c r="E7" s="4">
        <f>ROUND(D7/C7*100,2)</f>
        <v>-17.25</v>
      </c>
      <c r="F7" s="4"/>
    </row>
    <row r="8" spans="1:6" ht="30" customHeight="1">
      <c r="A8" s="4" t="s">
        <v>50</v>
      </c>
      <c r="B8" s="6">
        <v>128978</v>
      </c>
      <c r="C8" s="5">
        <v>112841</v>
      </c>
      <c r="D8" s="5">
        <f>B8-C8</f>
        <v>16137</v>
      </c>
      <c r="E8" s="4">
        <f>ROUND(D8/C8*100,2)</f>
        <v>14.3</v>
      </c>
      <c r="F8" s="4"/>
    </row>
    <row r="9" spans="1:6" ht="30" customHeight="1">
      <c r="A9" s="4" t="s">
        <v>51</v>
      </c>
      <c r="B9" s="6">
        <v>91775</v>
      </c>
      <c r="C9" s="5">
        <v>75721</v>
      </c>
      <c r="D9" s="5">
        <f>B9-C9</f>
        <v>16054</v>
      </c>
      <c r="E9" s="4">
        <f>ROUND(D9/C9*100,2)</f>
        <v>21.2</v>
      </c>
      <c r="F9" s="4"/>
    </row>
    <row r="10" spans="1:6" ht="30" customHeight="1">
      <c r="A10" s="4" t="s">
        <v>52</v>
      </c>
      <c r="B10" s="5">
        <v>10788</v>
      </c>
      <c r="C10" s="5">
        <v>10185</v>
      </c>
      <c r="D10" s="5">
        <f>B10-C10</f>
        <v>603</v>
      </c>
      <c r="E10" s="4">
        <f>ROUND(D10/C10*100,2)</f>
        <v>5.92</v>
      </c>
      <c r="F10" s="4"/>
    </row>
    <row r="11" spans="1:6" ht="30" customHeight="1">
      <c r="A11" s="4" t="s">
        <v>53</v>
      </c>
      <c r="B11" s="6">
        <v>18758</v>
      </c>
      <c r="C11" s="5">
        <v>14775</v>
      </c>
      <c r="D11" s="5">
        <f>B11-C11</f>
        <v>3983</v>
      </c>
      <c r="E11" s="4">
        <f>ROUND(D11/C11*100,2)</f>
        <v>26.96</v>
      </c>
      <c r="F11" s="4"/>
    </row>
    <row r="12" spans="1:6" ht="30" customHeight="1">
      <c r="A12" s="4" t="s">
        <v>54</v>
      </c>
      <c r="B12" s="5">
        <v>102945</v>
      </c>
      <c r="C12" s="5">
        <v>91287</v>
      </c>
      <c r="D12" s="5">
        <f>B12-C12</f>
        <v>11658</v>
      </c>
      <c r="E12" s="4">
        <f>ROUND(D12/C12*100,2)</f>
        <v>12.77</v>
      </c>
      <c r="F12" s="4"/>
    </row>
    <row r="13" spans="1:6" ht="30" customHeight="1">
      <c r="A13" s="4" t="s">
        <v>55</v>
      </c>
      <c r="B13" s="5">
        <v>16721</v>
      </c>
      <c r="C13" s="5">
        <v>12881</v>
      </c>
      <c r="D13" s="5">
        <f>B13-C13</f>
        <v>3840</v>
      </c>
      <c r="E13" s="4">
        <f>ROUND(D13/C13*100,2)</f>
        <v>29.81</v>
      </c>
      <c r="F13" s="4"/>
    </row>
    <row r="14" spans="1:6" ht="30" customHeight="1">
      <c r="A14" s="4" t="s">
        <v>56</v>
      </c>
      <c r="B14" s="5">
        <v>5592</v>
      </c>
      <c r="C14" s="5">
        <v>2501</v>
      </c>
      <c r="D14" s="5">
        <f>B14-C14</f>
        <v>3091</v>
      </c>
      <c r="E14" s="4">
        <f>ROUND(D14/C14*100,2)</f>
        <v>123.59</v>
      </c>
      <c r="F14" s="4"/>
    </row>
    <row r="15" spans="1:6" ht="30" customHeight="1">
      <c r="A15" s="4" t="s">
        <v>57</v>
      </c>
      <c r="B15" s="5">
        <v>2994</v>
      </c>
      <c r="C15" s="5">
        <v>1805</v>
      </c>
      <c r="D15" s="5">
        <f>B15-C15</f>
        <v>1189</v>
      </c>
      <c r="E15" s="4">
        <f>ROUND(D15/C15*100,2)</f>
        <v>65.87</v>
      </c>
      <c r="F15" s="4"/>
    </row>
    <row r="16" spans="1:6" ht="30" customHeight="1">
      <c r="A16" s="4" t="s">
        <v>58</v>
      </c>
      <c r="B16" s="5">
        <v>120</v>
      </c>
      <c r="C16" s="5">
        <v>18</v>
      </c>
      <c r="D16" s="5">
        <f>B16-C16</f>
        <v>102</v>
      </c>
      <c r="E16" s="4">
        <f>ROUND(D16/C16*100,2)</f>
        <v>566.67</v>
      </c>
      <c r="F16" s="4"/>
    </row>
    <row r="17" spans="1:6" ht="30" customHeight="1">
      <c r="A17" s="4" t="s">
        <v>59</v>
      </c>
      <c r="B17" s="5">
        <v>11156</v>
      </c>
      <c r="C17" s="5">
        <v>6753</v>
      </c>
      <c r="D17" s="5">
        <f>B17-C17</f>
        <v>4403</v>
      </c>
      <c r="E17" s="4">
        <f>ROUND(D17/C17*100,2)</f>
        <v>65.2</v>
      </c>
      <c r="F17" s="4"/>
    </row>
    <row r="18" spans="1:6" ht="30" customHeight="1">
      <c r="A18" s="4" t="s">
        <v>60</v>
      </c>
      <c r="B18" s="5">
        <v>24540</v>
      </c>
      <c r="C18" s="5">
        <v>16517</v>
      </c>
      <c r="D18" s="5">
        <f>B18-C18</f>
        <v>8023</v>
      </c>
      <c r="E18" s="4">
        <f>ROUND(D18/C18*100,2)</f>
        <v>48.57</v>
      </c>
      <c r="F18" s="4"/>
    </row>
    <row r="19" spans="1:6" ht="30" customHeight="1">
      <c r="A19" s="4" t="s">
        <v>61</v>
      </c>
      <c r="B19" s="5">
        <v>7165</v>
      </c>
      <c r="C19" s="5">
        <v>4427</v>
      </c>
      <c r="D19" s="5">
        <f>B19-C19</f>
        <v>2738</v>
      </c>
      <c r="E19" s="4">
        <f>ROUND(D19/C19*100,2)</f>
        <v>61.85</v>
      </c>
      <c r="F19" s="4"/>
    </row>
    <row r="20" spans="1:6" ht="30" customHeight="1">
      <c r="A20" s="4" t="s">
        <v>62</v>
      </c>
      <c r="B20" s="5">
        <v>2954</v>
      </c>
      <c r="C20" s="5">
        <v>1429</v>
      </c>
      <c r="D20" s="5"/>
      <c r="E20" s="4"/>
      <c r="F20" s="4"/>
    </row>
    <row r="21" spans="1:6" ht="30" customHeight="1">
      <c r="A21" s="4" t="s">
        <v>63</v>
      </c>
      <c r="B21" s="5">
        <v>8309</v>
      </c>
      <c r="C21" s="5">
        <v>6647</v>
      </c>
      <c r="D21" s="5">
        <f>B21-C21</f>
        <v>1662</v>
      </c>
      <c r="E21" s="4">
        <f>ROUND(D21/C21*100,2)</f>
        <v>25</v>
      </c>
      <c r="F21" s="4"/>
    </row>
    <row r="22" spans="1:6" ht="30" customHeight="1">
      <c r="A22" s="4" t="s">
        <v>64</v>
      </c>
      <c r="B22" s="5">
        <v>3376</v>
      </c>
      <c r="C22" s="5">
        <v>1290</v>
      </c>
      <c r="D22" s="5">
        <f>B22-C22</f>
        <v>2086</v>
      </c>
      <c r="E22" s="4"/>
      <c r="F22" s="4"/>
    </row>
    <row r="23" spans="1:6" ht="30" customHeight="1">
      <c r="A23" s="7" t="s">
        <v>65</v>
      </c>
      <c r="B23" s="8">
        <f>SUM(B2:B22)</f>
        <v>627801</v>
      </c>
      <c r="C23" s="8">
        <f>SUM(C2:C22)</f>
        <v>564214</v>
      </c>
      <c r="D23" s="5">
        <f>B23-C23</f>
        <v>63587</v>
      </c>
      <c r="E23" s="4">
        <f>ROUND(D23/C23*100,2)</f>
        <v>11.27</v>
      </c>
      <c r="F23" s="4"/>
    </row>
  </sheetData>
  <sheetProtection/>
  <printOptions horizontalCentered="1"/>
  <pageMargins left="0.5506944444444445" right="0.5506944444444445" top="1.1020833333333333" bottom="0.7479166666666667" header="0.7479166666666667" footer="0.3145833333333333"/>
  <pageSetup horizontalDpi="300" verticalDpi="300" orientation="portrait" paperSize="9" scale="95"/>
  <headerFooter>
    <oddHeader>&amp;C&amp;18&amp;B &amp;20 2020年衡南县财政支出完成情况表&amp;R
单位：万元</oddHeader>
    <oddFooter>&amp;C&amp;"华文中宋"&amp;16 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2021-04-12T07:38:42Z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24CA96B8A5F342809458F37A494865B4</vt:lpwstr>
  </property>
</Properties>
</file>