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2年政府预算公开\2022年政府公开（报信息办）\"/>
    </mc:Choice>
  </mc:AlternateContent>
  <xr:revisionPtr revIDLastSave="0" documentId="13_ncr:1_{666F2C13-478B-49FB-98A9-FE7CAD7033EF}" xr6:coauthVersionLast="47" xr6:coauthVersionMax="47" xr10:uidLastSave="{00000000-0000-0000-0000-000000000000}"/>
  <bookViews>
    <workbookView xWindow="-110" yWindow="-110" windowWidth="19420" windowHeight="10420" activeTab="1" xr2:uid="{8B0A3D55-0EB9-48A7-85E6-EDFEDD3C2A1A}"/>
  </bookViews>
  <sheets>
    <sheet name="2021年财政收入完成情况表" sheetId="1" r:id="rId1"/>
    <sheet name="2021年财政支出完成情况表" sheetId="2" r:id="rId2"/>
  </sheets>
  <definedNames>
    <definedName name="_xlnm._FilterDatabase" localSheetId="0" hidden="1">'2021年财政收入完成情况表'!$A$3:$F$40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B25" i="2"/>
  <c r="D25" i="2" s="1"/>
  <c r="E25" i="2" s="1"/>
  <c r="D24" i="2"/>
  <c r="D23" i="2"/>
  <c r="E23" i="2" s="1"/>
  <c r="E22" i="2"/>
  <c r="D22" i="2"/>
  <c r="D21" i="2"/>
  <c r="E21" i="2" s="1"/>
  <c r="E20" i="2"/>
  <c r="D20" i="2"/>
  <c r="D19" i="2"/>
  <c r="E19" i="2" s="1"/>
  <c r="E18" i="2"/>
  <c r="D18" i="2"/>
  <c r="D17" i="2"/>
  <c r="E17" i="2" s="1"/>
  <c r="E16" i="2"/>
  <c r="D16" i="2"/>
  <c r="D15" i="2"/>
  <c r="E15" i="2" s="1"/>
  <c r="E14" i="2"/>
  <c r="D14" i="2"/>
  <c r="D13" i="2"/>
  <c r="E13" i="2" s="1"/>
  <c r="E12" i="2"/>
  <c r="D12" i="2"/>
  <c r="D11" i="2"/>
  <c r="E11" i="2" s="1"/>
  <c r="E10" i="2"/>
  <c r="D10" i="2"/>
  <c r="D9" i="2"/>
  <c r="E9" i="2" s="1"/>
  <c r="E8" i="2"/>
  <c r="D8" i="2"/>
  <c r="D7" i="2"/>
  <c r="E7" i="2" s="1"/>
  <c r="E6" i="2"/>
  <c r="D6" i="2"/>
  <c r="D5" i="2"/>
  <c r="E5" i="2" s="1"/>
  <c r="E4" i="2"/>
  <c r="D4" i="2"/>
  <c r="B40" i="1"/>
  <c r="D40" i="1" s="1"/>
  <c r="E40" i="1" s="1"/>
  <c r="E39" i="1"/>
  <c r="D39" i="1"/>
  <c r="E37" i="1"/>
  <c r="D37" i="1"/>
  <c r="D36" i="1"/>
  <c r="E36" i="1" s="1"/>
  <c r="D35" i="1"/>
  <c r="E35" i="1" s="1"/>
  <c r="D34" i="1"/>
  <c r="D33" i="1"/>
  <c r="E33" i="1" s="1"/>
  <c r="B32" i="1"/>
  <c r="D32" i="1" s="1"/>
  <c r="E32" i="1" s="1"/>
  <c r="D30" i="1"/>
  <c r="E30" i="1" s="1"/>
  <c r="E29" i="1"/>
  <c r="D29" i="1"/>
  <c r="B28" i="1"/>
  <c r="D28" i="1" s="1"/>
  <c r="E28" i="1" s="1"/>
  <c r="E27" i="1"/>
  <c r="D27" i="1"/>
  <c r="D26" i="1"/>
  <c r="E26" i="1" s="1"/>
  <c r="D25" i="1"/>
  <c r="E25" i="1" s="1"/>
  <c r="D24" i="1"/>
  <c r="E24" i="1" s="1"/>
  <c r="E23" i="1"/>
  <c r="D23" i="1"/>
  <c r="D22" i="1"/>
  <c r="E22" i="1" s="1"/>
  <c r="B22" i="1"/>
  <c r="D21" i="1"/>
  <c r="D20" i="1"/>
  <c r="D19" i="1"/>
  <c r="E19" i="1" s="1"/>
  <c r="D18" i="1"/>
  <c r="E18" i="1" s="1"/>
  <c r="E17" i="1"/>
  <c r="D17" i="1"/>
  <c r="E16" i="1"/>
  <c r="D16" i="1"/>
  <c r="D15" i="1"/>
  <c r="E15" i="1" s="1"/>
  <c r="D14" i="1"/>
  <c r="E14" i="1" s="1"/>
  <c r="E13" i="1"/>
  <c r="D13" i="1"/>
  <c r="E12" i="1"/>
  <c r="D12" i="1"/>
  <c r="D11" i="1"/>
  <c r="E11" i="1" s="1"/>
  <c r="D10" i="1"/>
  <c r="E10" i="1" s="1"/>
  <c r="E9" i="1"/>
  <c r="D9" i="1"/>
  <c r="E8" i="1"/>
  <c r="D8" i="1"/>
  <c r="D7" i="1"/>
  <c r="E6" i="1"/>
  <c r="D6" i="1"/>
  <c r="D5" i="1"/>
  <c r="E5" i="1" s="1"/>
  <c r="B5" i="1"/>
  <c r="B4" i="1"/>
  <c r="D4" i="1" s="1"/>
  <c r="E4" i="1" s="1"/>
</calcChain>
</file>

<file path=xl/sharedStrings.xml><?xml version="1.0" encoding="utf-8"?>
<sst xmlns="http://schemas.openxmlformats.org/spreadsheetml/2006/main" count="75" uniqueCount="68">
  <si>
    <t>2021年衡南县财政收入完成情况表</t>
  </si>
  <si>
    <t>单位：万元</t>
  </si>
  <si>
    <t>项    目</t>
  </si>
  <si>
    <t>2021年
完成数</t>
  </si>
  <si>
    <t>2020年
完成数</t>
  </si>
  <si>
    <t>比上年
增减额</t>
  </si>
  <si>
    <t>比上年
增减%</t>
  </si>
  <si>
    <t>备  注</t>
  </si>
  <si>
    <t>一、地方收入</t>
  </si>
  <si>
    <t>1、税收收入</t>
  </si>
  <si>
    <t>国内增值税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</si>
  <si>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</si>
  <si>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</si>
  <si>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</si>
  <si>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</si>
  <si>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</si>
  <si>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</si>
  <si>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</si>
  <si>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</si>
  <si>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</si>
  <si>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</si>
  <si>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</si>
  <si>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</si>
  <si>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</si>
  <si>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</si>
  <si>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</si>
  <si>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2、非税收入</t>
  </si>
  <si>
    <t>专项收入</t>
  </si>
  <si>
    <t>行政事业性收费收入</t>
  </si>
  <si>
    <t>罚没收入</t>
  </si>
  <si>
    <t>国有资源有偿使用收入</t>
  </si>
  <si>
    <t>其他收入</t>
  </si>
  <si>
    <t>二、上划中央收入</t>
  </si>
  <si>
    <t>上划中央“两税”</t>
  </si>
  <si>
    <t>上划中央所得税</t>
  </si>
  <si>
    <t>上划中央营业税清欠</t>
  </si>
  <si>
    <t>三、上划省收入</t>
  </si>
  <si>
    <t>上划省增值税</t>
  </si>
  <si>
    <t>上划省级清欠营业税</t>
  </si>
  <si>
    <t>上划所得税</t>
  </si>
  <si>
    <t>上划资源税</t>
  </si>
  <si>
    <t>上划土地使用税</t>
  </si>
  <si>
    <t>上划其他税收收入</t>
  </si>
  <si>
    <t>上划省级环境保护税</t>
  </si>
  <si>
    <t>一般公共预算收入合计</t>
  </si>
  <si>
    <t>2021年衡南县财政支出完成情况表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</si>
  <si>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</si>
  <si>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</si>
  <si>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</si>
  <si>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</si>
  <si>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</si>
  <si>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</si>
  <si>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</si>
  <si>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</si>
  <si>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</si>
  <si>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</si>
  <si>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</si>
  <si>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</si>
  <si>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</si>
  <si>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</si>
  <si>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</si>
  <si>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</si>
  <si>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</si>
  <si>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</si>
  <si>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</si>
  <si>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二十、债务付息支出</t>
  </si>
  <si>
    <t>二十一、其他支出</t>
  </si>
  <si>
    <t>一般公共预算支出合计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</si>
</sst>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7">
    <font>
      <sz val="12"/>
      <name val="宋体"/>
      <charset val="134"/>
    </font>
    <font>
      <sz val="12"/>
      <name val="宋体"/>
      <charset val="134"/>
    </font>
    <font>
      <sz val="22"/>
      <name val="方正大标宋简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176" fontId="5" fillId="0" borderId="1" xfId="1" applyNumberFormat="1" applyFont="1" applyFill="1" applyBorder="1" applyAlignment="1">
      <alignment horizontal="left" vertical="center" inden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4E1E-D9D3-4FCF-B266-03ED0D94D83A}">
  <sheetPr>
    <tabColor theme="9" tint="0.59999389629810485"/>
  </sheetPr>
  <dimension ref="A1:F40"/>
  <sheetViews>
    <sheetView zoomScale="70" workbookViewId="0">
      <pane ySplit="3" topLeftCell="A4" activePane="bottomLeft" state="frozen"/>
      <selection activeCell="S32" sqref="S32"/>
      <selection pane="bottomLeft" activeCell="S32" sqref="S32"/>
    </sheetView>
  </sheetViews>
  <sheetFormatPr defaultRowHeight="14"/>
  <cols>
    <col min="1" max="1" width="23.9140625" style="2" customWidth="1"/>
    <col min="2" max="2" width="12.58203125" style="2" customWidth="1"/>
    <col min="3" max="3" width="12.33203125" style="2" customWidth="1"/>
    <col min="4" max="4" width="10.5" style="2" customWidth="1"/>
    <col min="5" max="5" width="10.9140625" style="2" customWidth="1"/>
    <col min="6" max="6" width="8.6640625" style="2" customWidth="1"/>
    <col min="7" max="256" width="8.6640625" style="2"/>
    <col min="257" max="257" width="23.9140625" style="2" customWidth="1"/>
    <col min="258" max="258" width="12.58203125" style="2" customWidth="1"/>
    <col min="259" max="259" width="12.33203125" style="2" customWidth="1"/>
    <col min="260" max="260" width="10.5" style="2" customWidth="1"/>
    <col min="261" max="261" width="10.9140625" style="2" customWidth="1"/>
    <col min="262" max="512" width="8.6640625" style="2"/>
    <col min="513" max="513" width="23.9140625" style="2" customWidth="1"/>
    <col min="514" max="514" width="12.58203125" style="2" customWidth="1"/>
    <col min="515" max="515" width="12.33203125" style="2" customWidth="1"/>
    <col min="516" max="516" width="10.5" style="2" customWidth="1"/>
    <col min="517" max="517" width="10.9140625" style="2" customWidth="1"/>
    <col min="518" max="768" width="8.6640625" style="2"/>
    <col min="769" max="769" width="23.9140625" style="2" customWidth="1"/>
    <col min="770" max="770" width="12.58203125" style="2" customWidth="1"/>
    <col min="771" max="771" width="12.33203125" style="2" customWidth="1"/>
    <col min="772" max="772" width="10.5" style="2" customWidth="1"/>
    <col min="773" max="773" width="10.9140625" style="2" customWidth="1"/>
    <col min="774" max="1024" width="8.6640625" style="2"/>
    <col min="1025" max="1025" width="23.9140625" style="2" customWidth="1"/>
    <col min="1026" max="1026" width="12.58203125" style="2" customWidth="1"/>
    <col min="1027" max="1027" width="12.33203125" style="2" customWidth="1"/>
    <col min="1028" max="1028" width="10.5" style="2" customWidth="1"/>
    <col min="1029" max="1029" width="10.9140625" style="2" customWidth="1"/>
    <col min="1030" max="1280" width="8.6640625" style="2"/>
    <col min="1281" max="1281" width="23.9140625" style="2" customWidth="1"/>
    <col min="1282" max="1282" width="12.58203125" style="2" customWidth="1"/>
    <col min="1283" max="1283" width="12.33203125" style="2" customWidth="1"/>
    <col min="1284" max="1284" width="10.5" style="2" customWidth="1"/>
    <col min="1285" max="1285" width="10.9140625" style="2" customWidth="1"/>
    <col min="1286" max="1536" width="8.6640625" style="2"/>
    <col min="1537" max="1537" width="23.9140625" style="2" customWidth="1"/>
    <col min="1538" max="1538" width="12.58203125" style="2" customWidth="1"/>
    <col min="1539" max="1539" width="12.33203125" style="2" customWidth="1"/>
    <col min="1540" max="1540" width="10.5" style="2" customWidth="1"/>
    <col min="1541" max="1541" width="10.9140625" style="2" customWidth="1"/>
    <col min="1542" max="1792" width="8.6640625" style="2"/>
    <col min="1793" max="1793" width="23.9140625" style="2" customWidth="1"/>
    <col min="1794" max="1794" width="12.58203125" style="2" customWidth="1"/>
    <col min="1795" max="1795" width="12.33203125" style="2" customWidth="1"/>
    <col min="1796" max="1796" width="10.5" style="2" customWidth="1"/>
    <col min="1797" max="1797" width="10.9140625" style="2" customWidth="1"/>
    <col min="1798" max="2048" width="8.6640625" style="2"/>
    <col min="2049" max="2049" width="23.9140625" style="2" customWidth="1"/>
    <col min="2050" max="2050" width="12.58203125" style="2" customWidth="1"/>
    <col min="2051" max="2051" width="12.33203125" style="2" customWidth="1"/>
    <col min="2052" max="2052" width="10.5" style="2" customWidth="1"/>
    <col min="2053" max="2053" width="10.9140625" style="2" customWidth="1"/>
    <col min="2054" max="2304" width="8.6640625" style="2"/>
    <col min="2305" max="2305" width="23.9140625" style="2" customWidth="1"/>
    <col min="2306" max="2306" width="12.58203125" style="2" customWidth="1"/>
    <col min="2307" max="2307" width="12.33203125" style="2" customWidth="1"/>
    <col min="2308" max="2308" width="10.5" style="2" customWidth="1"/>
    <col min="2309" max="2309" width="10.9140625" style="2" customWidth="1"/>
    <col min="2310" max="2560" width="8.6640625" style="2"/>
    <col min="2561" max="2561" width="23.9140625" style="2" customWidth="1"/>
    <col min="2562" max="2562" width="12.58203125" style="2" customWidth="1"/>
    <col min="2563" max="2563" width="12.33203125" style="2" customWidth="1"/>
    <col min="2564" max="2564" width="10.5" style="2" customWidth="1"/>
    <col min="2565" max="2565" width="10.9140625" style="2" customWidth="1"/>
    <col min="2566" max="2816" width="8.6640625" style="2"/>
    <col min="2817" max="2817" width="23.9140625" style="2" customWidth="1"/>
    <col min="2818" max="2818" width="12.58203125" style="2" customWidth="1"/>
    <col min="2819" max="2819" width="12.33203125" style="2" customWidth="1"/>
    <col min="2820" max="2820" width="10.5" style="2" customWidth="1"/>
    <col min="2821" max="2821" width="10.9140625" style="2" customWidth="1"/>
    <col min="2822" max="3072" width="8.6640625" style="2"/>
    <col min="3073" max="3073" width="23.9140625" style="2" customWidth="1"/>
    <col min="3074" max="3074" width="12.58203125" style="2" customWidth="1"/>
    <col min="3075" max="3075" width="12.33203125" style="2" customWidth="1"/>
    <col min="3076" max="3076" width="10.5" style="2" customWidth="1"/>
    <col min="3077" max="3077" width="10.9140625" style="2" customWidth="1"/>
    <col min="3078" max="3328" width="8.6640625" style="2"/>
    <col min="3329" max="3329" width="23.9140625" style="2" customWidth="1"/>
    <col min="3330" max="3330" width="12.58203125" style="2" customWidth="1"/>
    <col min="3331" max="3331" width="12.33203125" style="2" customWidth="1"/>
    <col min="3332" max="3332" width="10.5" style="2" customWidth="1"/>
    <col min="3333" max="3333" width="10.9140625" style="2" customWidth="1"/>
    <col min="3334" max="3584" width="8.6640625" style="2"/>
    <col min="3585" max="3585" width="23.9140625" style="2" customWidth="1"/>
    <col min="3586" max="3586" width="12.58203125" style="2" customWidth="1"/>
    <col min="3587" max="3587" width="12.33203125" style="2" customWidth="1"/>
    <col min="3588" max="3588" width="10.5" style="2" customWidth="1"/>
    <col min="3589" max="3589" width="10.9140625" style="2" customWidth="1"/>
    <col min="3590" max="3840" width="8.6640625" style="2"/>
    <col min="3841" max="3841" width="23.9140625" style="2" customWidth="1"/>
    <col min="3842" max="3842" width="12.58203125" style="2" customWidth="1"/>
    <col min="3843" max="3843" width="12.33203125" style="2" customWidth="1"/>
    <col min="3844" max="3844" width="10.5" style="2" customWidth="1"/>
    <col min="3845" max="3845" width="10.9140625" style="2" customWidth="1"/>
    <col min="3846" max="4096" width="8.6640625" style="2"/>
    <col min="4097" max="4097" width="23.9140625" style="2" customWidth="1"/>
    <col min="4098" max="4098" width="12.58203125" style="2" customWidth="1"/>
    <col min="4099" max="4099" width="12.33203125" style="2" customWidth="1"/>
    <col min="4100" max="4100" width="10.5" style="2" customWidth="1"/>
    <col min="4101" max="4101" width="10.9140625" style="2" customWidth="1"/>
    <col min="4102" max="4352" width="8.6640625" style="2"/>
    <col min="4353" max="4353" width="23.9140625" style="2" customWidth="1"/>
    <col min="4354" max="4354" width="12.58203125" style="2" customWidth="1"/>
    <col min="4355" max="4355" width="12.33203125" style="2" customWidth="1"/>
    <col min="4356" max="4356" width="10.5" style="2" customWidth="1"/>
    <col min="4357" max="4357" width="10.9140625" style="2" customWidth="1"/>
    <col min="4358" max="4608" width="8.6640625" style="2"/>
    <col min="4609" max="4609" width="23.9140625" style="2" customWidth="1"/>
    <col min="4610" max="4610" width="12.58203125" style="2" customWidth="1"/>
    <col min="4611" max="4611" width="12.33203125" style="2" customWidth="1"/>
    <col min="4612" max="4612" width="10.5" style="2" customWidth="1"/>
    <col min="4613" max="4613" width="10.9140625" style="2" customWidth="1"/>
    <col min="4614" max="4864" width="8.6640625" style="2"/>
    <col min="4865" max="4865" width="23.9140625" style="2" customWidth="1"/>
    <col min="4866" max="4866" width="12.58203125" style="2" customWidth="1"/>
    <col min="4867" max="4867" width="12.33203125" style="2" customWidth="1"/>
    <col min="4868" max="4868" width="10.5" style="2" customWidth="1"/>
    <col min="4869" max="4869" width="10.9140625" style="2" customWidth="1"/>
    <col min="4870" max="5120" width="8.6640625" style="2"/>
    <col min="5121" max="5121" width="23.9140625" style="2" customWidth="1"/>
    <col min="5122" max="5122" width="12.58203125" style="2" customWidth="1"/>
    <col min="5123" max="5123" width="12.33203125" style="2" customWidth="1"/>
    <col min="5124" max="5124" width="10.5" style="2" customWidth="1"/>
    <col min="5125" max="5125" width="10.9140625" style="2" customWidth="1"/>
    <col min="5126" max="5376" width="8.6640625" style="2"/>
    <col min="5377" max="5377" width="23.9140625" style="2" customWidth="1"/>
    <col min="5378" max="5378" width="12.58203125" style="2" customWidth="1"/>
    <col min="5379" max="5379" width="12.33203125" style="2" customWidth="1"/>
    <col min="5380" max="5380" width="10.5" style="2" customWidth="1"/>
    <col min="5381" max="5381" width="10.9140625" style="2" customWidth="1"/>
    <col min="5382" max="5632" width="8.6640625" style="2"/>
    <col min="5633" max="5633" width="23.9140625" style="2" customWidth="1"/>
    <col min="5634" max="5634" width="12.58203125" style="2" customWidth="1"/>
    <col min="5635" max="5635" width="12.33203125" style="2" customWidth="1"/>
    <col min="5636" max="5636" width="10.5" style="2" customWidth="1"/>
    <col min="5637" max="5637" width="10.9140625" style="2" customWidth="1"/>
    <col min="5638" max="5888" width="8.6640625" style="2"/>
    <col min="5889" max="5889" width="23.9140625" style="2" customWidth="1"/>
    <col min="5890" max="5890" width="12.58203125" style="2" customWidth="1"/>
    <col min="5891" max="5891" width="12.33203125" style="2" customWidth="1"/>
    <col min="5892" max="5892" width="10.5" style="2" customWidth="1"/>
    <col min="5893" max="5893" width="10.9140625" style="2" customWidth="1"/>
    <col min="5894" max="6144" width="8.6640625" style="2"/>
    <col min="6145" max="6145" width="23.9140625" style="2" customWidth="1"/>
    <col min="6146" max="6146" width="12.58203125" style="2" customWidth="1"/>
    <col min="6147" max="6147" width="12.33203125" style="2" customWidth="1"/>
    <col min="6148" max="6148" width="10.5" style="2" customWidth="1"/>
    <col min="6149" max="6149" width="10.9140625" style="2" customWidth="1"/>
    <col min="6150" max="6400" width="8.6640625" style="2"/>
    <col min="6401" max="6401" width="23.9140625" style="2" customWidth="1"/>
    <col min="6402" max="6402" width="12.58203125" style="2" customWidth="1"/>
    <col min="6403" max="6403" width="12.33203125" style="2" customWidth="1"/>
    <col min="6404" max="6404" width="10.5" style="2" customWidth="1"/>
    <col min="6405" max="6405" width="10.9140625" style="2" customWidth="1"/>
    <col min="6406" max="6656" width="8.6640625" style="2"/>
    <col min="6657" max="6657" width="23.9140625" style="2" customWidth="1"/>
    <col min="6658" max="6658" width="12.58203125" style="2" customWidth="1"/>
    <col min="6659" max="6659" width="12.33203125" style="2" customWidth="1"/>
    <col min="6660" max="6660" width="10.5" style="2" customWidth="1"/>
    <col min="6661" max="6661" width="10.9140625" style="2" customWidth="1"/>
    <col min="6662" max="6912" width="8.6640625" style="2"/>
    <col min="6913" max="6913" width="23.9140625" style="2" customWidth="1"/>
    <col min="6914" max="6914" width="12.58203125" style="2" customWidth="1"/>
    <col min="6915" max="6915" width="12.33203125" style="2" customWidth="1"/>
    <col min="6916" max="6916" width="10.5" style="2" customWidth="1"/>
    <col min="6917" max="6917" width="10.9140625" style="2" customWidth="1"/>
    <col min="6918" max="7168" width="8.6640625" style="2"/>
    <col min="7169" max="7169" width="23.9140625" style="2" customWidth="1"/>
    <col min="7170" max="7170" width="12.58203125" style="2" customWidth="1"/>
    <col min="7171" max="7171" width="12.33203125" style="2" customWidth="1"/>
    <col min="7172" max="7172" width="10.5" style="2" customWidth="1"/>
    <col min="7173" max="7173" width="10.9140625" style="2" customWidth="1"/>
    <col min="7174" max="7424" width="8.6640625" style="2"/>
    <col min="7425" max="7425" width="23.9140625" style="2" customWidth="1"/>
    <col min="7426" max="7426" width="12.58203125" style="2" customWidth="1"/>
    <col min="7427" max="7427" width="12.33203125" style="2" customWidth="1"/>
    <col min="7428" max="7428" width="10.5" style="2" customWidth="1"/>
    <col min="7429" max="7429" width="10.9140625" style="2" customWidth="1"/>
    <col min="7430" max="7680" width="8.6640625" style="2"/>
    <col min="7681" max="7681" width="23.9140625" style="2" customWidth="1"/>
    <col min="7682" max="7682" width="12.58203125" style="2" customWidth="1"/>
    <col min="7683" max="7683" width="12.33203125" style="2" customWidth="1"/>
    <col min="7684" max="7684" width="10.5" style="2" customWidth="1"/>
    <col min="7685" max="7685" width="10.9140625" style="2" customWidth="1"/>
    <col min="7686" max="7936" width="8.6640625" style="2"/>
    <col min="7937" max="7937" width="23.9140625" style="2" customWidth="1"/>
    <col min="7938" max="7938" width="12.58203125" style="2" customWidth="1"/>
    <col min="7939" max="7939" width="12.33203125" style="2" customWidth="1"/>
    <col min="7940" max="7940" width="10.5" style="2" customWidth="1"/>
    <col min="7941" max="7941" width="10.9140625" style="2" customWidth="1"/>
    <col min="7942" max="8192" width="8.6640625" style="2"/>
    <col min="8193" max="8193" width="23.9140625" style="2" customWidth="1"/>
    <col min="8194" max="8194" width="12.58203125" style="2" customWidth="1"/>
    <col min="8195" max="8195" width="12.33203125" style="2" customWidth="1"/>
    <col min="8196" max="8196" width="10.5" style="2" customWidth="1"/>
    <col min="8197" max="8197" width="10.9140625" style="2" customWidth="1"/>
    <col min="8198" max="8448" width="8.6640625" style="2"/>
    <col min="8449" max="8449" width="23.9140625" style="2" customWidth="1"/>
    <col min="8450" max="8450" width="12.58203125" style="2" customWidth="1"/>
    <col min="8451" max="8451" width="12.33203125" style="2" customWidth="1"/>
    <col min="8452" max="8452" width="10.5" style="2" customWidth="1"/>
    <col min="8453" max="8453" width="10.9140625" style="2" customWidth="1"/>
    <col min="8454" max="8704" width="8.6640625" style="2"/>
    <col min="8705" max="8705" width="23.9140625" style="2" customWidth="1"/>
    <col min="8706" max="8706" width="12.58203125" style="2" customWidth="1"/>
    <col min="8707" max="8707" width="12.33203125" style="2" customWidth="1"/>
    <col min="8708" max="8708" width="10.5" style="2" customWidth="1"/>
    <col min="8709" max="8709" width="10.9140625" style="2" customWidth="1"/>
    <col min="8710" max="8960" width="8.6640625" style="2"/>
    <col min="8961" max="8961" width="23.9140625" style="2" customWidth="1"/>
    <col min="8962" max="8962" width="12.58203125" style="2" customWidth="1"/>
    <col min="8963" max="8963" width="12.33203125" style="2" customWidth="1"/>
    <col min="8964" max="8964" width="10.5" style="2" customWidth="1"/>
    <col min="8965" max="8965" width="10.9140625" style="2" customWidth="1"/>
    <col min="8966" max="9216" width="8.6640625" style="2"/>
    <col min="9217" max="9217" width="23.9140625" style="2" customWidth="1"/>
    <col min="9218" max="9218" width="12.58203125" style="2" customWidth="1"/>
    <col min="9219" max="9219" width="12.33203125" style="2" customWidth="1"/>
    <col min="9220" max="9220" width="10.5" style="2" customWidth="1"/>
    <col min="9221" max="9221" width="10.9140625" style="2" customWidth="1"/>
    <col min="9222" max="9472" width="8.6640625" style="2"/>
    <col min="9473" max="9473" width="23.9140625" style="2" customWidth="1"/>
    <col min="9474" max="9474" width="12.58203125" style="2" customWidth="1"/>
    <col min="9475" max="9475" width="12.33203125" style="2" customWidth="1"/>
    <col min="9476" max="9476" width="10.5" style="2" customWidth="1"/>
    <col min="9477" max="9477" width="10.9140625" style="2" customWidth="1"/>
    <col min="9478" max="9728" width="8.6640625" style="2"/>
    <col min="9729" max="9729" width="23.9140625" style="2" customWidth="1"/>
    <col min="9730" max="9730" width="12.58203125" style="2" customWidth="1"/>
    <col min="9731" max="9731" width="12.33203125" style="2" customWidth="1"/>
    <col min="9732" max="9732" width="10.5" style="2" customWidth="1"/>
    <col min="9733" max="9733" width="10.9140625" style="2" customWidth="1"/>
    <col min="9734" max="9984" width="8.6640625" style="2"/>
    <col min="9985" max="9985" width="23.9140625" style="2" customWidth="1"/>
    <col min="9986" max="9986" width="12.58203125" style="2" customWidth="1"/>
    <col min="9987" max="9987" width="12.33203125" style="2" customWidth="1"/>
    <col min="9988" max="9988" width="10.5" style="2" customWidth="1"/>
    <col min="9989" max="9989" width="10.9140625" style="2" customWidth="1"/>
    <col min="9990" max="10240" width="8.6640625" style="2"/>
    <col min="10241" max="10241" width="23.9140625" style="2" customWidth="1"/>
    <col min="10242" max="10242" width="12.58203125" style="2" customWidth="1"/>
    <col min="10243" max="10243" width="12.33203125" style="2" customWidth="1"/>
    <col min="10244" max="10244" width="10.5" style="2" customWidth="1"/>
    <col min="10245" max="10245" width="10.9140625" style="2" customWidth="1"/>
    <col min="10246" max="10496" width="8.6640625" style="2"/>
    <col min="10497" max="10497" width="23.9140625" style="2" customWidth="1"/>
    <col min="10498" max="10498" width="12.58203125" style="2" customWidth="1"/>
    <col min="10499" max="10499" width="12.33203125" style="2" customWidth="1"/>
    <col min="10500" max="10500" width="10.5" style="2" customWidth="1"/>
    <col min="10501" max="10501" width="10.9140625" style="2" customWidth="1"/>
    <col min="10502" max="10752" width="8.6640625" style="2"/>
    <col min="10753" max="10753" width="23.9140625" style="2" customWidth="1"/>
    <col min="10754" max="10754" width="12.58203125" style="2" customWidth="1"/>
    <col min="10755" max="10755" width="12.33203125" style="2" customWidth="1"/>
    <col min="10756" max="10756" width="10.5" style="2" customWidth="1"/>
    <col min="10757" max="10757" width="10.9140625" style="2" customWidth="1"/>
    <col min="10758" max="11008" width="8.6640625" style="2"/>
    <col min="11009" max="11009" width="23.9140625" style="2" customWidth="1"/>
    <col min="11010" max="11010" width="12.58203125" style="2" customWidth="1"/>
    <col min="11011" max="11011" width="12.33203125" style="2" customWidth="1"/>
    <col min="11012" max="11012" width="10.5" style="2" customWidth="1"/>
    <col min="11013" max="11013" width="10.9140625" style="2" customWidth="1"/>
    <col min="11014" max="11264" width="8.6640625" style="2"/>
    <col min="11265" max="11265" width="23.9140625" style="2" customWidth="1"/>
    <col min="11266" max="11266" width="12.58203125" style="2" customWidth="1"/>
    <col min="11267" max="11267" width="12.33203125" style="2" customWidth="1"/>
    <col min="11268" max="11268" width="10.5" style="2" customWidth="1"/>
    <col min="11269" max="11269" width="10.9140625" style="2" customWidth="1"/>
    <col min="11270" max="11520" width="8.6640625" style="2"/>
    <col min="11521" max="11521" width="23.9140625" style="2" customWidth="1"/>
    <col min="11522" max="11522" width="12.58203125" style="2" customWidth="1"/>
    <col min="11523" max="11523" width="12.33203125" style="2" customWidth="1"/>
    <col min="11524" max="11524" width="10.5" style="2" customWidth="1"/>
    <col min="11525" max="11525" width="10.9140625" style="2" customWidth="1"/>
    <col min="11526" max="11776" width="8.6640625" style="2"/>
    <col min="11777" max="11777" width="23.9140625" style="2" customWidth="1"/>
    <col min="11778" max="11778" width="12.58203125" style="2" customWidth="1"/>
    <col min="11779" max="11779" width="12.33203125" style="2" customWidth="1"/>
    <col min="11780" max="11780" width="10.5" style="2" customWidth="1"/>
    <col min="11781" max="11781" width="10.9140625" style="2" customWidth="1"/>
    <col min="11782" max="12032" width="8.6640625" style="2"/>
    <col min="12033" max="12033" width="23.9140625" style="2" customWidth="1"/>
    <col min="12034" max="12034" width="12.58203125" style="2" customWidth="1"/>
    <col min="12035" max="12035" width="12.33203125" style="2" customWidth="1"/>
    <col min="12036" max="12036" width="10.5" style="2" customWidth="1"/>
    <col min="12037" max="12037" width="10.9140625" style="2" customWidth="1"/>
    <col min="12038" max="12288" width="8.6640625" style="2"/>
    <col min="12289" max="12289" width="23.9140625" style="2" customWidth="1"/>
    <col min="12290" max="12290" width="12.58203125" style="2" customWidth="1"/>
    <col min="12291" max="12291" width="12.33203125" style="2" customWidth="1"/>
    <col min="12292" max="12292" width="10.5" style="2" customWidth="1"/>
    <col min="12293" max="12293" width="10.9140625" style="2" customWidth="1"/>
    <col min="12294" max="12544" width="8.6640625" style="2"/>
    <col min="12545" max="12545" width="23.9140625" style="2" customWidth="1"/>
    <col min="12546" max="12546" width="12.58203125" style="2" customWidth="1"/>
    <col min="12547" max="12547" width="12.33203125" style="2" customWidth="1"/>
    <col min="12548" max="12548" width="10.5" style="2" customWidth="1"/>
    <col min="12549" max="12549" width="10.9140625" style="2" customWidth="1"/>
    <col min="12550" max="12800" width="8.6640625" style="2"/>
    <col min="12801" max="12801" width="23.9140625" style="2" customWidth="1"/>
    <col min="12802" max="12802" width="12.58203125" style="2" customWidth="1"/>
    <col min="12803" max="12803" width="12.33203125" style="2" customWidth="1"/>
    <col min="12804" max="12804" width="10.5" style="2" customWidth="1"/>
    <col min="12805" max="12805" width="10.9140625" style="2" customWidth="1"/>
    <col min="12806" max="13056" width="8.6640625" style="2"/>
    <col min="13057" max="13057" width="23.9140625" style="2" customWidth="1"/>
    <col min="13058" max="13058" width="12.58203125" style="2" customWidth="1"/>
    <col min="13059" max="13059" width="12.33203125" style="2" customWidth="1"/>
    <col min="13060" max="13060" width="10.5" style="2" customWidth="1"/>
    <col min="13061" max="13061" width="10.9140625" style="2" customWidth="1"/>
    <col min="13062" max="13312" width="8.6640625" style="2"/>
    <col min="13313" max="13313" width="23.9140625" style="2" customWidth="1"/>
    <col min="13314" max="13314" width="12.58203125" style="2" customWidth="1"/>
    <col min="13315" max="13315" width="12.33203125" style="2" customWidth="1"/>
    <col min="13316" max="13316" width="10.5" style="2" customWidth="1"/>
    <col min="13317" max="13317" width="10.9140625" style="2" customWidth="1"/>
    <col min="13318" max="13568" width="8.6640625" style="2"/>
    <col min="13569" max="13569" width="23.9140625" style="2" customWidth="1"/>
    <col min="13570" max="13570" width="12.58203125" style="2" customWidth="1"/>
    <col min="13571" max="13571" width="12.33203125" style="2" customWidth="1"/>
    <col min="13572" max="13572" width="10.5" style="2" customWidth="1"/>
    <col min="13573" max="13573" width="10.9140625" style="2" customWidth="1"/>
    <col min="13574" max="13824" width="8.6640625" style="2"/>
    <col min="13825" max="13825" width="23.9140625" style="2" customWidth="1"/>
    <col min="13826" max="13826" width="12.58203125" style="2" customWidth="1"/>
    <col min="13827" max="13827" width="12.33203125" style="2" customWidth="1"/>
    <col min="13828" max="13828" width="10.5" style="2" customWidth="1"/>
    <col min="13829" max="13829" width="10.9140625" style="2" customWidth="1"/>
    <col min="13830" max="14080" width="8.6640625" style="2"/>
    <col min="14081" max="14081" width="23.9140625" style="2" customWidth="1"/>
    <col min="14082" max="14082" width="12.58203125" style="2" customWidth="1"/>
    <col min="14083" max="14083" width="12.33203125" style="2" customWidth="1"/>
    <col min="14084" max="14084" width="10.5" style="2" customWidth="1"/>
    <col min="14085" max="14085" width="10.9140625" style="2" customWidth="1"/>
    <col min="14086" max="14336" width="8.6640625" style="2"/>
    <col min="14337" max="14337" width="23.9140625" style="2" customWidth="1"/>
    <col min="14338" max="14338" width="12.58203125" style="2" customWidth="1"/>
    <col min="14339" max="14339" width="12.33203125" style="2" customWidth="1"/>
    <col min="14340" max="14340" width="10.5" style="2" customWidth="1"/>
    <col min="14341" max="14341" width="10.9140625" style="2" customWidth="1"/>
    <col min="14342" max="14592" width="8.6640625" style="2"/>
    <col min="14593" max="14593" width="23.9140625" style="2" customWidth="1"/>
    <col min="14594" max="14594" width="12.58203125" style="2" customWidth="1"/>
    <col min="14595" max="14595" width="12.33203125" style="2" customWidth="1"/>
    <col min="14596" max="14596" width="10.5" style="2" customWidth="1"/>
    <col min="14597" max="14597" width="10.9140625" style="2" customWidth="1"/>
    <col min="14598" max="14848" width="8.6640625" style="2"/>
    <col min="14849" max="14849" width="23.9140625" style="2" customWidth="1"/>
    <col min="14850" max="14850" width="12.58203125" style="2" customWidth="1"/>
    <col min="14851" max="14851" width="12.33203125" style="2" customWidth="1"/>
    <col min="14852" max="14852" width="10.5" style="2" customWidth="1"/>
    <col min="14853" max="14853" width="10.9140625" style="2" customWidth="1"/>
    <col min="14854" max="15104" width="8.6640625" style="2"/>
    <col min="15105" max="15105" width="23.9140625" style="2" customWidth="1"/>
    <col min="15106" max="15106" width="12.58203125" style="2" customWidth="1"/>
    <col min="15107" max="15107" width="12.33203125" style="2" customWidth="1"/>
    <col min="15108" max="15108" width="10.5" style="2" customWidth="1"/>
    <col min="15109" max="15109" width="10.9140625" style="2" customWidth="1"/>
    <col min="15110" max="15360" width="8.6640625" style="2"/>
    <col min="15361" max="15361" width="23.9140625" style="2" customWidth="1"/>
    <col min="15362" max="15362" width="12.58203125" style="2" customWidth="1"/>
    <col min="15363" max="15363" width="12.33203125" style="2" customWidth="1"/>
    <col min="15364" max="15364" width="10.5" style="2" customWidth="1"/>
    <col min="15365" max="15365" width="10.9140625" style="2" customWidth="1"/>
    <col min="15366" max="15616" width="8.6640625" style="2"/>
    <col min="15617" max="15617" width="23.9140625" style="2" customWidth="1"/>
    <col min="15618" max="15618" width="12.58203125" style="2" customWidth="1"/>
    <col min="15619" max="15619" width="12.33203125" style="2" customWidth="1"/>
    <col min="15620" max="15620" width="10.5" style="2" customWidth="1"/>
    <col min="15621" max="15621" width="10.9140625" style="2" customWidth="1"/>
    <col min="15622" max="15872" width="8.6640625" style="2"/>
    <col min="15873" max="15873" width="23.9140625" style="2" customWidth="1"/>
    <col min="15874" max="15874" width="12.58203125" style="2" customWidth="1"/>
    <col min="15875" max="15875" width="12.33203125" style="2" customWidth="1"/>
    <col min="15876" max="15876" width="10.5" style="2" customWidth="1"/>
    <col min="15877" max="15877" width="10.9140625" style="2" customWidth="1"/>
    <col min="15878" max="16128" width="8.6640625" style="2"/>
    <col min="16129" max="16129" width="23.9140625" style="2" customWidth="1"/>
    <col min="16130" max="16130" width="12.58203125" style="2" customWidth="1"/>
    <col min="16131" max="16131" width="12.33203125" style="2" customWidth="1"/>
    <col min="16132" max="16132" width="10.5" style="2" customWidth="1"/>
    <col min="16133" max="16133" width="10.9140625" style="2" customWidth="1"/>
    <col min="16134" max="16384" width="8.6640625" style="2"/>
  </cols>
  <sheetData>
    <row r="1" spans="1:6" ht="27.5">
      <c r="A1" s="1" t="s">
        <v>0</v>
      </c>
      <c r="B1" s="1"/>
      <c r="C1" s="1"/>
      <c r="D1" s="1"/>
      <c r="E1" s="1"/>
      <c r="F1" s="1"/>
    </row>
    <row r="2" spans="1:6" ht="18" customHeight="1">
      <c r="E2" s="3" t="s">
        <v>1</v>
      </c>
      <c r="F2" s="3"/>
    </row>
    <row r="3" spans="1:6" s="5" customFormat="1" ht="30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7" customHeight="1">
      <c r="A4" s="6" t="s">
        <v>8</v>
      </c>
      <c r="B4" s="7">
        <f>SUM(B5,B22)</f>
        <v>127913</v>
      </c>
      <c r="C4" s="7">
        <v>114732</v>
      </c>
      <c r="D4" s="7">
        <f>B4-C4</f>
        <v>13181</v>
      </c>
      <c r="E4" s="8">
        <f>ROUND(D4/C4*100,2)</f>
        <v>11.49</v>
      </c>
      <c r="F4" s="8"/>
    </row>
    <row r="5" spans="1:6" ht="17" customHeight="1">
      <c r="A5" s="8" t="s">
        <v>9</v>
      </c>
      <c r="B5" s="7">
        <f>SUM(B6:B21)</f>
        <v>91533</v>
      </c>
      <c r="C5" s="7">
        <v>80467</v>
      </c>
      <c r="D5" s="7">
        <f t="shared" ref="D5:D40" si="0">B5-C5</f>
        <v>11066</v>
      </c>
      <c r="E5" s="8">
        <f t="shared" ref="E5:E40" si="1">ROUND(D5/C5*100,2)</f>
        <v>13.75</v>
      </c>
      <c r="F5" s="8"/>
    </row>
    <row r="6" spans="1:6" ht="17" customHeight="1">
      <c r="A6" s="9" t="s">
        <v>10</v>
      </c>
      <c r="B6" s="7">
        <v>22867</v>
      </c>
      <c r="C6" s="7">
        <v>23859</v>
      </c>
      <c r="D6" s="7">
        <f t="shared" si="0"/>
        <v>-992</v>
      </c>
      <c r="E6" s="8">
        <f t="shared" si="1"/>
        <v>-4.16</v>
      </c>
      <c r="F6" s="8"/>
    </row>
    <row r="7" spans="1:6" ht="17" customHeight="1">
      <c r="A7" s="9" t="s">
        <v>11</v>
      </c>
      <c r="B7" s="7"/>
      <c r="C7" s="7"/>
      <c r="D7" s="7">
        <f t="shared" si="0"/>
        <v>0</v>
      </c>
      <c r="E7" s="8"/>
      <c r="F7" s="8"/>
    </row>
    <row r="8" spans="1:6" ht="17" customHeight="1">
      <c r="A8" s="9" t="s">
        <v>12</v>
      </c>
      <c r="B8" s="7">
        <v>7287</v>
      </c>
      <c r="C8" s="7">
        <v>7337</v>
      </c>
      <c r="D8" s="7">
        <f t="shared" si="0"/>
        <v>-50</v>
      </c>
      <c r="E8" s="8">
        <f t="shared" si="1"/>
        <v>-0.68</v>
      </c>
      <c r="F8" s="8"/>
    </row>
    <row r="9" spans="1:6" ht="17" customHeight="1">
      <c r="A9" s="9" t="s">
        <v>13</v>
      </c>
      <c r="B9" s="7">
        <v>2166</v>
      </c>
      <c r="C9" s="7">
        <v>2646</v>
      </c>
      <c r="D9" s="7">
        <f t="shared" si="0"/>
        <v>-480</v>
      </c>
      <c r="E9" s="8">
        <f t="shared" si="1"/>
        <v>-18.14</v>
      </c>
      <c r="F9" s="8"/>
    </row>
    <row r="10" spans="1:6" ht="17" customHeight="1">
      <c r="A10" s="9" t="s">
        <v>14</v>
      </c>
      <c r="B10" s="7">
        <v>1329</v>
      </c>
      <c r="C10" s="7">
        <v>1522</v>
      </c>
      <c r="D10" s="7">
        <f t="shared" si="0"/>
        <v>-193</v>
      </c>
      <c r="E10" s="8">
        <f t="shared" si="1"/>
        <v>-12.68</v>
      </c>
      <c r="F10" s="8"/>
    </row>
    <row r="11" spans="1:6" ht="17" customHeight="1">
      <c r="A11" s="9" t="s">
        <v>15</v>
      </c>
      <c r="B11" s="7">
        <v>3200</v>
      </c>
      <c r="C11" s="7">
        <v>3442</v>
      </c>
      <c r="D11" s="7">
        <f t="shared" si="0"/>
        <v>-242</v>
      </c>
      <c r="E11" s="8">
        <f t="shared" si="1"/>
        <v>-7.03</v>
      </c>
      <c r="F11" s="8"/>
    </row>
    <row r="12" spans="1:6" ht="17" customHeight="1">
      <c r="A12" s="10" t="s">
        <v>16</v>
      </c>
      <c r="B12" s="7">
        <v>1716</v>
      </c>
      <c r="C12" s="7">
        <v>1772</v>
      </c>
      <c r="D12" s="7">
        <f t="shared" si="0"/>
        <v>-56</v>
      </c>
      <c r="E12" s="8">
        <f t="shared" si="1"/>
        <v>-3.16</v>
      </c>
      <c r="F12" s="8"/>
    </row>
    <row r="13" spans="1:6" ht="17" customHeight="1">
      <c r="A13" s="9" t="s">
        <v>17</v>
      </c>
      <c r="B13" s="7">
        <v>1166</v>
      </c>
      <c r="C13" s="7">
        <v>1158</v>
      </c>
      <c r="D13" s="7">
        <f t="shared" si="0"/>
        <v>8</v>
      </c>
      <c r="E13" s="8">
        <f t="shared" si="1"/>
        <v>0.69</v>
      </c>
      <c r="F13" s="8"/>
    </row>
    <row r="14" spans="1:6" ht="17" customHeight="1">
      <c r="A14" s="9" t="s">
        <v>18</v>
      </c>
      <c r="B14" s="7">
        <v>5424</v>
      </c>
      <c r="C14" s="7">
        <v>5387</v>
      </c>
      <c r="D14" s="7">
        <f t="shared" si="0"/>
        <v>37</v>
      </c>
      <c r="E14" s="8">
        <f t="shared" si="1"/>
        <v>0.69</v>
      </c>
      <c r="F14" s="8"/>
    </row>
    <row r="15" spans="1:6" ht="17" customHeight="1">
      <c r="A15" s="9" t="s">
        <v>19</v>
      </c>
      <c r="B15" s="7">
        <v>31141</v>
      </c>
      <c r="C15" s="7">
        <v>14486</v>
      </c>
      <c r="D15" s="7">
        <f t="shared" si="0"/>
        <v>16655</v>
      </c>
      <c r="E15" s="8">
        <f t="shared" si="1"/>
        <v>114.97</v>
      </c>
      <c r="F15" s="8"/>
    </row>
    <row r="16" spans="1:6" ht="17" customHeight="1">
      <c r="A16" s="9" t="s">
        <v>20</v>
      </c>
      <c r="B16" s="7">
        <v>997</v>
      </c>
      <c r="C16" s="7">
        <v>1066</v>
      </c>
      <c r="D16" s="7">
        <f t="shared" si="0"/>
        <v>-69</v>
      </c>
      <c r="E16" s="8">
        <f t="shared" si="1"/>
        <v>-6.47</v>
      </c>
      <c r="F16" s="8"/>
    </row>
    <row r="17" spans="1:6" ht="17" customHeight="1">
      <c r="A17" s="9" t="s">
        <v>21</v>
      </c>
      <c r="B17" s="7">
        <v>2415</v>
      </c>
      <c r="C17" s="7">
        <v>3593</v>
      </c>
      <c r="D17" s="7">
        <f t="shared" si="0"/>
        <v>-1178</v>
      </c>
      <c r="E17" s="8">
        <f t="shared" si="1"/>
        <v>-32.79</v>
      </c>
      <c r="F17" s="8"/>
    </row>
    <row r="18" spans="1:6" ht="17" customHeight="1">
      <c r="A18" s="9" t="s">
        <v>22</v>
      </c>
      <c r="B18" s="7">
        <v>10739</v>
      </c>
      <c r="C18" s="7">
        <v>13125</v>
      </c>
      <c r="D18" s="7">
        <f t="shared" si="0"/>
        <v>-2386</v>
      </c>
      <c r="E18" s="8">
        <f t="shared" si="1"/>
        <v>-18.18</v>
      </c>
      <c r="F18" s="8"/>
    </row>
    <row r="19" spans="1:6" ht="17" customHeight="1">
      <c r="A19" s="9" t="s">
        <v>23</v>
      </c>
      <c r="B19" s="7">
        <v>1012</v>
      </c>
      <c r="C19" s="7">
        <v>1007</v>
      </c>
      <c r="D19" s="7">
        <f t="shared" si="0"/>
        <v>5</v>
      </c>
      <c r="E19" s="8">
        <f t="shared" si="1"/>
        <v>0.5</v>
      </c>
      <c r="F19" s="8"/>
    </row>
    <row r="20" spans="1:6" ht="17" customHeight="1">
      <c r="A20" s="9" t="s">
        <v>24</v>
      </c>
      <c r="B20" s="7">
        <v>74</v>
      </c>
      <c r="C20" s="7">
        <v>69</v>
      </c>
      <c r="D20" s="7">
        <f t="shared" si="0"/>
        <v>5</v>
      </c>
      <c r="E20" s="8"/>
      <c r="F20" s="8"/>
    </row>
    <row r="21" spans="1:6" ht="17" customHeight="1">
      <c r="A21" s="9" t="s">
        <v>25</v>
      </c>
      <c r="B21" s="7"/>
      <c r="C21" s="7">
        <v>-2</v>
      </c>
      <c r="D21" s="7">
        <f t="shared" si="0"/>
        <v>2</v>
      </c>
      <c r="E21" s="8"/>
      <c r="F21" s="8"/>
    </row>
    <row r="22" spans="1:6" ht="17" customHeight="1">
      <c r="A22" s="8" t="s">
        <v>26</v>
      </c>
      <c r="B22" s="7">
        <f>SUM(B23:B27)</f>
        <v>36380</v>
      </c>
      <c r="C22" s="7">
        <v>34265</v>
      </c>
      <c r="D22" s="7">
        <f t="shared" si="0"/>
        <v>2115</v>
      </c>
      <c r="E22" s="8">
        <f t="shared" si="1"/>
        <v>6.17</v>
      </c>
      <c r="F22" s="8"/>
    </row>
    <row r="23" spans="1:6" ht="17" customHeight="1">
      <c r="A23" s="9" t="s">
        <v>27</v>
      </c>
      <c r="B23" s="7">
        <v>7015</v>
      </c>
      <c r="C23" s="7">
        <v>7311</v>
      </c>
      <c r="D23" s="7">
        <f t="shared" si="0"/>
        <v>-296</v>
      </c>
      <c r="E23" s="8">
        <f t="shared" si="1"/>
        <v>-4.05</v>
      </c>
      <c r="F23" s="8"/>
    </row>
    <row r="24" spans="1:6" ht="17" customHeight="1">
      <c r="A24" s="9" t="s">
        <v>28</v>
      </c>
      <c r="B24" s="7">
        <v>6542</v>
      </c>
      <c r="C24" s="7">
        <v>9508</v>
      </c>
      <c r="D24" s="7">
        <f t="shared" si="0"/>
        <v>-2966</v>
      </c>
      <c r="E24" s="8">
        <f t="shared" si="1"/>
        <v>-31.19</v>
      </c>
      <c r="F24" s="8"/>
    </row>
    <row r="25" spans="1:6" ht="17" customHeight="1">
      <c r="A25" s="10" t="s">
        <v>29</v>
      </c>
      <c r="B25" s="7">
        <v>10479</v>
      </c>
      <c r="C25" s="7">
        <v>8688</v>
      </c>
      <c r="D25" s="7">
        <f t="shared" si="0"/>
        <v>1791</v>
      </c>
      <c r="E25" s="8">
        <f t="shared" si="1"/>
        <v>20.61</v>
      </c>
      <c r="F25" s="8"/>
    </row>
    <row r="26" spans="1:6" ht="17" customHeight="1">
      <c r="A26" s="9" t="s">
        <v>30</v>
      </c>
      <c r="B26" s="7">
        <v>8554</v>
      </c>
      <c r="C26" s="7">
        <v>4791</v>
      </c>
      <c r="D26" s="7">
        <f t="shared" si="0"/>
        <v>3763</v>
      </c>
      <c r="E26" s="8">
        <f t="shared" si="1"/>
        <v>78.540000000000006</v>
      </c>
      <c r="F26" s="8"/>
    </row>
    <row r="27" spans="1:6" ht="17" customHeight="1">
      <c r="A27" s="10" t="s">
        <v>31</v>
      </c>
      <c r="B27" s="7">
        <v>3790</v>
      </c>
      <c r="C27" s="7">
        <v>3967</v>
      </c>
      <c r="D27" s="7">
        <f t="shared" si="0"/>
        <v>-177</v>
      </c>
      <c r="E27" s="8">
        <f t="shared" si="1"/>
        <v>-4.46</v>
      </c>
      <c r="F27" s="8"/>
    </row>
    <row r="28" spans="1:6" ht="17" customHeight="1">
      <c r="A28" s="6" t="s">
        <v>32</v>
      </c>
      <c r="B28" s="7">
        <f>SUM(B29:B31)</f>
        <v>51952</v>
      </c>
      <c r="C28" s="7">
        <v>53217</v>
      </c>
      <c r="D28" s="7">
        <f t="shared" si="0"/>
        <v>-1265</v>
      </c>
      <c r="E28" s="8">
        <f t="shared" si="1"/>
        <v>-2.38</v>
      </c>
      <c r="F28" s="8"/>
    </row>
    <row r="29" spans="1:6" ht="17" customHeight="1">
      <c r="A29" s="9" t="s">
        <v>33</v>
      </c>
      <c r="B29" s="7">
        <v>31694</v>
      </c>
      <c r="C29" s="7">
        <v>31826</v>
      </c>
      <c r="D29" s="7">
        <f t="shared" si="0"/>
        <v>-132</v>
      </c>
      <c r="E29" s="8">
        <f t="shared" si="1"/>
        <v>-0.41</v>
      </c>
      <c r="F29" s="8"/>
    </row>
    <row r="30" spans="1:6" ht="17" customHeight="1">
      <c r="A30" s="9" t="s">
        <v>34</v>
      </c>
      <c r="B30" s="7">
        <v>20258</v>
      </c>
      <c r="C30" s="7">
        <v>21394</v>
      </c>
      <c r="D30" s="7">
        <f t="shared" si="0"/>
        <v>-1136</v>
      </c>
      <c r="E30" s="8">
        <f t="shared" si="1"/>
        <v>-5.31</v>
      </c>
      <c r="F30" s="8"/>
    </row>
    <row r="31" spans="1:6" ht="17" customHeight="1">
      <c r="A31" s="9" t="s">
        <v>35</v>
      </c>
      <c r="B31" s="7"/>
      <c r="C31" s="7">
        <v>-3</v>
      </c>
      <c r="D31" s="7"/>
      <c r="E31" s="8"/>
      <c r="F31" s="8"/>
    </row>
    <row r="32" spans="1:6" ht="17" customHeight="1">
      <c r="A32" s="6" t="s">
        <v>36</v>
      </c>
      <c r="B32" s="7">
        <f>SUM(B33:B39)</f>
        <v>14062</v>
      </c>
      <c r="C32" s="7">
        <v>15077</v>
      </c>
      <c r="D32" s="7">
        <f t="shared" si="0"/>
        <v>-1015</v>
      </c>
      <c r="E32" s="8">
        <f t="shared" si="1"/>
        <v>-6.73</v>
      </c>
      <c r="F32" s="8"/>
    </row>
    <row r="33" spans="1:6" ht="17" customHeight="1">
      <c r="A33" s="9" t="s">
        <v>37</v>
      </c>
      <c r="B33" s="7">
        <v>7210</v>
      </c>
      <c r="C33" s="7">
        <v>7953</v>
      </c>
      <c r="D33" s="7">
        <f t="shared" si="0"/>
        <v>-743</v>
      </c>
      <c r="E33" s="8">
        <f t="shared" si="1"/>
        <v>-9.34</v>
      </c>
      <c r="F33" s="8"/>
    </row>
    <row r="34" spans="1:6" ht="17" customHeight="1">
      <c r="A34" s="9" t="s">
        <v>38</v>
      </c>
      <c r="B34" s="7"/>
      <c r="C34" s="7">
        <v>-1</v>
      </c>
      <c r="D34" s="7">
        <f t="shared" si="0"/>
        <v>1</v>
      </c>
      <c r="E34" s="8"/>
      <c r="F34" s="8"/>
    </row>
    <row r="35" spans="1:6" ht="17" customHeight="1">
      <c r="A35" s="9" t="s">
        <v>39</v>
      </c>
      <c r="B35" s="7">
        <v>4052</v>
      </c>
      <c r="C35" s="7">
        <v>4279</v>
      </c>
      <c r="D35" s="7">
        <f t="shared" si="0"/>
        <v>-227</v>
      </c>
      <c r="E35" s="8">
        <f t="shared" si="1"/>
        <v>-5.3</v>
      </c>
      <c r="F35" s="8"/>
    </row>
    <row r="36" spans="1:6" ht="17" customHeight="1">
      <c r="A36" s="9" t="s">
        <v>40</v>
      </c>
      <c r="B36" s="7">
        <v>443</v>
      </c>
      <c r="C36" s="7">
        <v>507</v>
      </c>
      <c r="D36" s="7">
        <f t="shared" si="0"/>
        <v>-64</v>
      </c>
      <c r="E36" s="8">
        <f t="shared" si="1"/>
        <v>-12.62</v>
      </c>
      <c r="F36" s="8"/>
    </row>
    <row r="37" spans="1:6" ht="17" customHeight="1">
      <c r="A37" s="9" t="s">
        <v>41</v>
      </c>
      <c r="B37" s="7">
        <v>2325</v>
      </c>
      <c r="C37" s="7">
        <v>2309</v>
      </c>
      <c r="D37" s="7">
        <f t="shared" si="0"/>
        <v>16</v>
      </c>
      <c r="E37" s="8">
        <f t="shared" si="1"/>
        <v>0.69</v>
      </c>
      <c r="F37" s="8"/>
    </row>
    <row r="38" spans="1:6" ht="17" customHeight="1">
      <c r="A38" s="9" t="s">
        <v>42</v>
      </c>
      <c r="B38" s="7"/>
      <c r="C38" s="7"/>
      <c r="D38" s="7"/>
      <c r="E38" s="8"/>
      <c r="F38" s="8"/>
    </row>
    <row r="39" spans="1:6" ht="17" customHeight="1">
      <c r="A39" s="9" t="s">
        <v>43</v>
      </c>
      <c r="B39" s="7">
        <v>32</v>
      </c>
      <c r="C39" s="7">
        <v>30</v>
      </c>
      <c r="D39" s="7">
        <f t="shared" si="0"/>
        <v>2</v>
      </c>
      <c r="E39" s="8">
        <f t="shared" si="1"/>
        <v>6.67</v>
      </c>
      <c r="F39" s="8"/>
    </row>
    <row r="40" spans="1:6" ht="17" customHeight="1">
      <c r="A40" s="6" t="s">
        <v>44</v>
      </c>
      <c r="B40" s="7">
        <f>SUM(B4,B28,B32)</f>
        <v>193927</v>
      </c>
      <c r="C40" s="7">
        <v>183026</v>
      </c>
      <c r="D40" s="7">
        <f t="shared" si="0"/>
        <v>10901</v>
      </c>
      <c r="E40" s="8">
        <f t="shared" si="1"/>
        <v>5.96</v>
      </c>
      <c r="F40" s="8"/>
    </row>
  </sheetData>
  <mergeCells count="2">
    <mergeCell ref="A1:F1"/>
    <mergeCell ref="E2:F2"/>
  </mergeCells>
  <phoneticPr fontId="3" type="noConversion"/>
  <printOptions horizontalCentered="1"/>
  <pageMargins left="0.74791666666666667" right="0.74791666666666667" top="0.74791666666666667" bottom="0.74791666666666667" header="0.66874999999999996" footer="0.47222222222222221"/>
  <pageSetup paperSize="9" orientation="portrait" horizontalDpi="300" verticalDpi="300"/>
  <headerFooter>
    <oddHeader xml:space="preserve">&amp;C&amp;"+,加粗"&amp;20 &amp;R
</oddHeader>
    <oddFooter>&amp;C&amp;"华文中宋"&amp;16 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467D-FF32-4391-8EC9-1D24C8DC3076}">
  <sheetPr>
    <tabColor theme="5" tint="0.59999389629810485"/>
  </sheetPr>
  <dimension ref="A1:F25"/>
  <sheetViews>
    <sheetView tabSelected="1" zoomScale="85" workbookViewId="0">
      <pane ySplit="3" topLeftCell="A20" activePane="bottomLeft" state="frozen"/>
      <selection activeCell="S32" sqref="S32"/>
      <selection pane="bottomLeft" activeCell="G28" sqref="G28"/>
    </sheetView>
  </sheetViews>
  <sheetFormatPr defaultRowHeight="14"/>
  <cols>
    <col min="1" max="1" width="27.33203125" style="2" customWidth="1"/>
    <col min="2" max="2" width="13.83203125" style="2" customWidth="1"/>
    <col min="3" max="3" width="14.5" style="2" bestFit="1" customWidth="1"/>
    <col min="4" max="4" width="10.1640625" style="2" bestFit="1" customWidth="1"/>
    <col min="5" max="5" width="8.6640625" style="2" bestFit="1" customWidth="1"/>
    <col min="6" max="6" width="7.33203125" style="2" customWidth="1"/>
    <col min="7" max="256" width="8.6640625" style="2"/>
    <col min="257" max="257" width="27.33203125" style="2" customWidth="1"/>
    <col min="258" max="258" width="13.83203125" style="2" customWidth="1"/>
    <col min="259" max="259" width="14.5" style="2" bestFit="1" customWidth="1"/>
    <col min="260" max="260" width="10.1640625" style="2" bestFit="1" customWidth="1"/>
    <col min="261" max="261" width="8.6640625" style="2" bestFit="1"/>
    <col min="262" max="262" width="7.33203125" style="2" customWidth="1"/>
    <col min="263" max="512" width="8.6640625" style="2"/>
    <col min="513" max="513" width="27.33203125" style="2" customWidth="1"/>
    <col min="514" max="514" width="13.83203125" style="2" customWidth="1"/>
    <col min="515" max="515" width="14.5" style="2" bestFit="1" customWidth="1"/>
    <col min="516" max="516" width="10.1640625" style="2" bestFit="1" customWidth="1"/>
    <col min="517" max="517" width="8.6640625" style="2" bestFit="1"/>
    <col min="518" max="518" width="7.33203125" style="2" customWidth="1"/>
    <col min="519" max="768" width="8.6640625" style="2"/>
    <col min="769" max="769" width="27.33203125" style="2" customWidth="1"/>
    <col min="770" max="770" width="13.83203125" style="2" customWidth="1"/>
    <col min="771" max="771" width="14.5" style="2" bestFit="1" customWidth="1"/>
    <col min="772" max="772" width="10.1640625" style="2" bestFit="1" customWidth="1"/>
    <col min="773" max="773" width="8.6640625" style="2" bestFit="1"/>
    <col min="774" max="774" width="7.33203125" style="2" customWidth="1"/>
    <col min="775" max="1024" width="8.6640625" style="2"/>
    <col min="1025" max="1025" width="27.33203125" style="2" customWidth="1"/>
    <col min="1026" max="1026" width="13.83203125" style="2" customWidth="1"/>
    <col min="1027" max="1027" width="14.5" style="2" bestFit="1" customWidth="1"/>
    <col min="1028" max="1028" width="10.1640625" style="2" bestFit="1" customWidth="1"/>
    <col min="1029" max="1029" width="8.6640625" style="2" bestFit="1"/>
    <col min="1030" max="1030" width="7.33203125" style="2" customWidth="1"/>
    <col min="1031" max="1280" width="8.6640625" style="2"/>
    <col min="1281" max="1281" width="27.33203125" style="2" customWidth="1"/>
    <col min="1282" max="1282" width="13.83203125" style="2" customWidth="1"/>
    <col min="1283" max="1283" width="14.5" style="2" bestFit="1" customWidth="1"/>
    <col min="1284" max="1284" width="10.1640625" style="2" bestFit="1" customWidth="1"/>
    <col min="1285" max="1285" width="8.6640625" style="2" bestFit="1"/>
    <col min="1286" max="1286" width="7.33203125" style="2" customWidth="1"/>
    <col min="1287" max="1536" width="8.6640625" style="2"/>
    <col min="1537" max="1537" width="27.33203125" style="2" customWidth="1"/>
    <col min="1538" max="1538" width="13.83203125" style="2" customWidth="1"/>
    <col min="1539" max="1539" width="14.5" style="2" bestFit="1" customWidth="1"/>
    <col min="1540" max="1540" width="10.1640625" style="2" bestFit="1" customWidth="1"/>
    <col min="1541" max="1541" width="8.6640625" style="2" bestFit="1"/>
    <col min="1542" max="1542" width="7.33203125" style="2" customWidth="1"/>
    <col min="1543" max="1792" width="8.6640625" style="2"/>
    <col min="1793" max="1793" width="27.33203125" style="2" customWidth="1"/>
    <col min="1794" max="1794" width="13.83203125" style="2" customWidth="1"/>
    <col min="1795" max="1795" width="14.5" style="2" bestFit="1" customWidth="1"/>
    <col min="1796" max="1796" width="10.1640625" style="2" bestFit="1" customWidth="1"/>
    <col min="1797" max="1797" width="8.6640625" style="2" bestFit="1"/>
    <col min="1798" max="1798" width="7.33203125" style="2" customWidth="1"/>
    <col min="1799" max="2048" width="8.6640625" style="2"/>
    <col min="2049" max="2049" width="27.33203125" style="2" customWidth="1"/>
    <col min="2050" max="2050" width="13.83203125" style="2" customWidth="1"/>
    <col min="2051" max="2051" width="14.5" style="2" bestFit="1" customWidth="1"/>
    <col min="2052" max="2052" width="10.1640625" style="2" bestFit="1" customWidth="1"/>
    <col min="2053" max="2053" width="8.6640625" style="2" bestFit="1"/>
    <col min="2054" max="2054" width="7.33203125" style="2" customWidth="1"/>
    <col min="2055" max="2304" width="8.6640625" style="2"/>
    <col min="2305" max="2305" width="27.33203125" style="2" customWidth="1"/>
    <col min="2306" max="2306" width="13.83203125" style="2" customWidth="1"/>
    <col min="2307" max="2307" width="14.5" style="2" bestFit="1" customWidth="1"/>
    <col min="2308" max="2308" width="10.1640625" style="2" bestFit="1" customWidth="1"/>
    <col min="2309" max="2309" width="8.6640625" style="2" bestFit="1"/>
    <col min="2310" max="2310" width="7.33203125" style="2" customWidth="1"/>
    <col min="2311" max="2560" width="8.6640625" style="2"/>
    <col min="2561" max="2561" width="27.33203125" style="2" customWidth="1"/>
    <col min="2562" max="2562" width="13.83203125" style="2" customWidth="1"/>
    <col min="2563" max="2563" width="14.5" style="2" bestFit="1" customWidth="1"/>
    <col min="2564" max="2564" width="10.1640625" style="2" bestFit="1" customWidth="1"/>
    <col min="2565" max="2565" width="8.6640625" style="2" bestFit="1"/>
    <col min="2566" max="2566" width="7.33203125" style="2" customWidth="1"/>
    <col min="2567" max="2816" width="8.6640625" style="2"/>
    <col min="2817" max="2817" width="27.33203125" style="2" customWidth="1"/>
    <col min="2818" max="2818" width="13.83203125" style="2" customWidth="1"/>
    <col min="2819" max="2819" width="14.5" style="2" bestFit="1" customWidth="1"/>
    <col min="2820" max="2820" width="10.1640625" style="2" bestFit="1" customWidth="1"/>
    <col min="2821" max="2821" width="8.6640625" style="2" bestFit="1"/>
    <col min="2822" max="2822" width="7.33203125" style="2" customWidth="1"/>
    <col min="2823" max="3072" width="8.6640625" style="2"/>
    <col min="3073" max="3073" width="27.33203125" style="2" customWidth="1"/>
    <col min="3074" max="3074" width="13.83203125" style="2" customWidth="1"/>
    <col min="3075" max="3075" width="14.5" style="2" bestFit="1" customWidth="1"/>
    <col min="3076" max="3076" width="10.1640625" style="2" bestFit="1" customWidth="1"/>
    <col min="3077" max="3077" width="8.6640625" style="2" bestFit="1"/>
    <col min="3078" max="3078" width="7.33203125" style="2" customWidth="1"/>
    <col min="3079" max="3328" width="8.6640625" style="2"/>
    <col min="3329" max="3329" width="27.33203125" style="2" customWidth="1"/>
    <col min="3330" max="3330" width="13.83203125" style="2" customWidth="1"/>
    <col min="3331" max="3331" width="14.5" style="2" bestFit="1" customWidth="1"/>
    <col min="3332" max="3332" width="10.1640625" style="2" bestFit="1" customWidth="1"/>
    <col min="3333" max="3333" width="8.6640625" style="2" bestFit="1"/>
    <col min="3334" max="3334" width="7.33203125" style="2" customWidth="1"/>
    <col min="3335" max="3584" width="8.6640625" style="2"/>
    <col min="3585" max="3585" width="27.33203125" style="2" customWidth="1"/>
    <col min="3586" max="3586" width="13.83203125" style="2" customWidth="1"/>
    <col min="3587" max="3587" width="14.5" style="2" bestFit="1" customWidth="1"/>
    <col min="3588" max="3588" width="10.1640625" style="2" bestFit="1" customWidth="1"/>
    <col min="3589" max="3589" width="8.6640625" style="2" bestFit="1"/>
    <col min="3590" max="3590" width="7.33203125" style="2" customWidth="1"/>
    <col min="3591" max="3840" width="8.6640625" style="2"/>
    <col min="3841" max="3841" width="27.33203125" style="2" customWidth="1"/>
    <col min="3842" max="3842" width="13.83203125" style="2" customWidth="1"/>
    <col min="3843" max="3843" width="14.5" style="2" bestFit="1" customWidth="1"/>
    <col min="3844" max="3844" width="10.1640625" style="2" bestFit="1" customWidth="1"/>
    <col min="3845" max="3845" width="8.6640625" style="2" bestFit="1"/>
    <col min="3846" max="3846" width="7.33203125" style="2" customWidth="1"/>
    <col min="3847" max="4096" width="8.6640625" style="2"/>
    <col min="4097" max="4097" width="27.33203125" style="2" customWidth="1"/>
    <col min="4098" max="4098" width="13.83203125" style="2" customWidth="1"/>
    <col min="4099" max="4099" width="14.5" style="2" bestFit="1" customWidth="1"/>
    <col min="4100" max="4100" width="10.1640625" style="2" bestFit="1" customWidth="1"/>
    <col min="4101" max="4101" width="8.6640625" style="2" bestFit="1"/>
    <col min="4102" max="4102" width="7.33203125" style="2" customWidth="1"/>
    <col min="4103" max="4352" width="8.6640625" style="2"/>
    <col min="4353" max="4353" width="27.33203125" style="2" customWidth="1"/>
    <col min="4354" max="4354" width="13.83203125" style="2" customWidth="1"/>
    <col min="4355" max="4355" width="14.5" style="2" bestFit="1" customWidth="1"/>
    <col min="4356" max="4356" width="10.1640625" style="2" bestFit="1" customWidth="1"/>
    <col min="4357" max="4357" width="8.6640625" style="2" bestFit="1"/>
    <col min="4358" max="4358" width="7.33203125" style="2" customWidth="1"/>
    <col min="4359" max="4608" width="8.6640625" style="2"/>
    <col min="4609" max="4609" width="27.33203125" style="2" customWidth="1"/>
    <col min="4610" max="4610" width="13.83203125" style="2" customWidth="1"/>
    <col min="4611" max="4611" width="14.5" style="2" bestFit="1" customWidth="1"/>
    <col min="4612" max="4612" width="10.1640625" style="2" bestFit="1" customWidth="1"/>
    <col min="4613" max="4613" width="8.6640625" style="2" bestFit="1"/>
    <col min="4614" max="4614" width="7.33203125" style="2" customWidth="1"/>
    <col min="4615" max="4864" width="8.6640625" style="2"/>
    <col min="4865" max="4865" width="27.33203125" style="2" customWidth="1"/>
    <col min="4866" max="4866" width="13.83203125" style="2" customWidth="1"/>
    <col min="4867" max="4867" width="14.5" style="2" bestFit="1" customWidth="1"/>
    <col min="4868" max="4868" width="10.1640625" style="2" bestFit="1" customWidth="1"/>
    <col min="4869" max="4869" width="8.6640625" style="2" bestFit="1"/>
    <col min="4870" max="4870" width="7.33203125" style="2" customWidth="1"/>
    <col min="4871" max="5120" width="8.6640625" style="2"/>
    <col min="5121" max="5121" width="27.33203125" style="2" customWidth="1"/>
    <col min="5122" max="5122" width="13.83203125" style="2" customWidth="1"/>
    <col min="5123" max="5123" width="14.5" style="2" bestFit="1" customWidth="1"/>
    <col min="5124" max="5124" width="10.1640625" style="2" bestFit="1" customWidth="1"/>
    <col min="5125" max="5125" width="8.6640625" style="2" bestFit="1"/>
    <col min="5126" max="5126" width="7.33203125" style="2" customWidth="1"/>
    <col min="5127" max="5376" width="8.6640625" style="2"/>
    <col min="5377" max="5377" width="27.33203125" style="2" customWidth="1"/>
    <col min="5378" max="5378" width="13.83203125" style="2" customWidth="1"/>
    <col min="5379" max="5379" width="14.5" style="2" bestFit="1" customWidth="1"/>
    <col min="5380" max="5380" width="10.1640625" style="2" bestFit="1" customWidth="1"/>
    <col min="5381" max="5381" width="8.6640625" style="2" bestFit="1"/>
    <col min="5382" max="5382" width="7.33203125" style="2" customWidth="1"/>
    <col min="5383" max="5632" width="8.6640625" style="2"/>
    <col min="5633" max="5633" width="27.33203125" style="2" customWidth="1"/>
    <col min="5634" max="5634" width="13.83203125" style="2" customWidth="1"/>
    <col min="5635" max="5635" width="14.5" style="2" bestFit="1" customWidth="1"/>
    <col min="5636" max="5636" width="10.1640625" style="2" bestFit="1" customWidth="1"/>
    <col min="5637" max="5637" width="8.6640625" style="2" bestFit="1"/>
    <col min="5638" max="5638" width="7.33203125" style="2" customWidth="1"/>
    <col min="5639" max="5888" width="8.6640625" style="2"/>
    <col min="5889" max="5889" width="27.33203125" style="2" customWidth="1"/>
    <col min="5890" max="5890" width="13.83203125" style="2" customWidth="1"/>
    <col min="5891" max="5891" width="14.5" style="2" bestFit="1" customWidth="1"/>
    <col min="5892" max="5892" width="10.1640625" style="2" bestFit="1" customWidth="1"/>
    <col min="5893" max="5893" width="8.6640625" style="2" bestFit="1"/>
    <col min="5894" max="5894" width="7.33203125" style="2" customWidth="1"/>
    <col min="5895" max="6144" width="8.6640625" style="2"/>
    <col min="6145" max="6145" width="27.33203125" style="2" customWidth="1"/>
    <col min="6146" max="6146" width="13.83203125" style="2" customWidth="1"/>
    <col min="6147" max="6147" width="14.5" style="2" bestFit="1" customWidth="1"/>
    <col min="6148" max="6148" width="10.1640625" style="2" bestFit="1" customWidth="1"/>
    <col min="6149" max="6149" width="8.6640625" style="2" bestFit="1"/>
    <col min="6150" max="6150" width="7.33203125" style="2" customWidth="1"/>
    <col min="6151" max="6400" width="8.6640625" style="2"/>
    <col min="6401" max="6401" width="27.33203125" style="2" customWidth="1"/>
    <col min="6402" max="6402" width="13.83203125" style="2" customWidth="1"/>
    <col min="6403" max="6403" width="14.5" style="2" bestFit="1" customWidth="1"/>
    <col min="6404" max="6404" width="10.1640625" style="2" bestFit="1" customWidth="1"/>
    <col min="6405" max="6405" width="8.6640625" style="2" bestFit="1"/>
    <col min="6406" max="6406" width="7.33203125" style="2" customWidth="1"/>
    <col min="6407" max="6656" width="8.6640625" style="2"/>
    <col min="6657" max="6657" width="27.33203125" style="2" customWidth="1"/>
    <col min="6658" max="6658" width="13.83203125" style="2" customWidth="1"/>
    <col min="6659" max="6659" width="14.5" style="2" bestFit="1" customWidth="1"/>
    <col min="6660" max="6660" width="10.1640625" style="2" bestFit="1" customWidth="1"/>
    <col min="6661" max="6661" width="8.6640625" style="2" bestFit="1"/>
    <col min="6662" max="6662" width="7.33203125" style="2" customWidth="1"/>
    <col min="6663" max="6912" width="8.6640625" style="2"/>
    <col min="6913" max="6913" width="27.33203125" style="2" customWidth="1"/>
    <col min="6914" max="6914" width="13.83203125" style="2" customWidth="1"/>
    <col min="6915" max="6915" width="14.5" style="2" bestFit="1" customWidth="1"/>
    <col min="6916" max="6916" width="10.1640625" style="2" bestFit="1" customWidth="1"/>
    <col min="6917" max="6917" width="8.6640625" style="2" bestFit="1"/>
    <col min="6918" max="6918" width="7.33203125" style="2" customWidth="1"/>
    <col min="6919" max="7168" width="8.6640625" style="2"/>
    <col min="7169" max="7169" width="27.33203125" style="2" customWidth="1"/>
    <col min="7170" max="7170" width="13.83203125" style="2" customWidth="1"/>
    <col min="7171" max="7171" width="14.5" style="2" bestFit="1" customWidth="1"/>
    <col min="7172" max="7172" width="10.1640625" style="2" bestFit="1" customWidth="1"/>
    <col min="7173" max="7173" width="8.6640625" style="2" bestFit="1"/>
    <col min="7174" max="7174" width="7.33203125" style="2" customWidth="1"/>
    <col min="7175" max="7424" width="8.6640625" style="2"/>
    <col min="7425" max="7425" width="27.33203125" style="2" customWidth="1"/>
    <col min="7426" max="7426" width="13.83203125" style="2" customWidth="1"/>
    <col min="7427" max="7427" width="14.5" style="2" bestFit="1" customWidth="1"/>
    <col min="7428" max="7428" width="10.1640625" style="2" bestFit="1" customWidth="1"/>
    <col min="7429" max="7429" width="8.6640625" style="2" bestFit="1"/>
    <col min="7430" max="7430" width="7.33203125" style="2" customWidth="1"/>
    <col min="7431" max="7680" width="8.6640625" style="2"/>
    <col min="7681" max="7681" width="27.33203125" style="2" customWidth="1"/>
    <col min="7682" max="7682" width="13.83203125" style="2" customWidth="1"/>
    <col min="7683" max="7683" width="14.5" style="2" bestFit="1" customWidth="1"/>
    <col min="7684" max="7684" width="10.1640625" style="2" bestFit="1" customWidth="1"/>
    <col min="7685" max="7685" width="8.6640625" style="2" bestFit="1"/>
    <col min="7686" max="7686" width="7.33203125" style="2" customWidth="1"/>
    <col min="7687" max="7936" width="8.6640625" style="2"/>
    <col min="7937" max="7937" width="27.33203125" style="2" customWidth="1"/>
    <col min="7938" max="7938" width="13.83203125" style="2" customWidth="1"/>
    <col min="7939" max="7939" width="14.5" style="2" bestFit="1" customWidth="1"/>
    <col min="7940" max="7940" width="10.1640625" style="2" bestFit="1" customWidth="1"/>
    <col min="7941" max="7941" width="8.6640625" style="2" bestFit="1"/>
    <col min="7942" max="7942" width="7.33203125" style="2" customWidth="1"/>
    <col min="7943" max="8192" width="8.6640625" style="2"/>
    <col min="8193" max="8193" width="27.33203125" style="2" customWidth="1"/>
    <col min="8194" max="8194" width="13.83203125" style="2" customWidth="1"/>
    <col min="8195" max="8195" width="14.5" style="2" bestFit="1" customWidth="1"/>
    <col min="8196" max="8196" width="10.1640625" style="2" bestFit="1" customWidth="1"/>
    <col min="8197" max="8197" width="8.6640625" style="2" bestFit="1"/>
    <col min="8198" max="8198" width="7.33203125" style="2" customWidth="1"/>
    <col min="8199" max="8448" width="8.6640625" style="2"/>
    <col min="8449" max="8449" width="27.33203125" style="2" customWidth="1"/>
    <col min="8450" max="8450" width="13.83203125" style="2" customWidth="1"/>
    <col min="8451" max="8451" width="14.5" style="2" bestFit="1" customWidth="1"/>
    <col min="8452" max="8452" width="10.1640625" style="2" bestFit="1" customWidth="1"/>
    <col min="8453" max="8453" width="8.6640625" style="2" bestFit="1"/>
    <col min="8454" max="8454" width="7.33203125" style="2" customWidth="1"/>
    <col min="8455" max="8704" width="8.6640625" style="2"/>
    <col min="8705" max="8705" width="27.33203125" style="2" customWidth="1"/>
    <col min="8706" max="8706" width="13.83203125" style="2" customWidth="1"/>
    <col min="8707" max="8707" width="14.5" style="2" bestFit="1" customWidth="1"/>
    <col min="8708" max="8708" width="10.1640625" style="2" bestFit="1" customWidth="1"/>
    <col min="8709" max="8709" width="8.6640625" style="2" bestFit="1"/>
    <col min="8710" max="8710" width="7.33203125" style="2" customWidth="1"/>
    <col min="8711" max="8960" width="8.6640625" style="2"/>
    <col min="8961" max="8961" width="27.33203125" style="2" customWidth="1"/>
    <col min="8962" max="8962" width="13.83203125" style="2" customWidth="1"/>
    <col min="8963" max="8963" width="14.5" style="2" bestFit="1" customWidth="1"/>
    <col min="8964" max="8964" width="10.1640625" style="2" bestFit="1" customWidth="1"/>
    <col min="8965" max="8965" width="8.6640625" style="2" bestFit="1"/>
    <col min="8966" max="8966" width="7.33203125" style="2" customWidth="1"/>
    <col min="8967" max="9216" width="8.6640625" style="2"/>
    <col min="9217" max="9217" width="27.33203125" style="2" customWidth="1"/>
    <col min="9218" max="9218" width="13.83203125" style="2" customWidth="1"/>
    <col min="9219" max="9219" width="14.5" style="2" bestFit="1" customWidth="1"/>
    <col min="9220" max="9220" width="10.1640625" style="2" bestFit="1" customWidth="1"/>
    <col min="9221" max="9221" width="8.6640625" style="2" bestFit="1"/>
    <col min="9222" max="9222" width="7.33203125" style="2" customWidth="1"/>
    <col min="9223" max="9472" width="8.6640625" style="2"/>
    <col min="9473" max="9473" width="27.33203125" style="2" customWidth="1"/>
    <col min="9474" max="9474" width="13.83203125" style="2" customWidth="1"/>
    <col min="9475" max="9475" width="14.5" style="2" bestFit="1" customWidth="1"/>
    <col min="9476" max="9476" width="10.1640625" style="2" bestFit="1" customWidth="1"/>
    <col min="9477" max="9477" width="8.6640625" style="2" bestFit="1"/>
    <col min="9478" max="9478" width="7.33203125" style="2" customWidth="1"/>
    <col min="9479" max="9728" width="8.6640625" style="2"/>
    <col min="9729" max="9729" width="27.33203125" style="2" customWidth="1"/>
    <col min="9730" max="9730" width="13.83203125" style="2" customWidth="1"/>
    <col min="9731" max="9731" width="14.5" style="2" bestFit="1" customWidth="1"/>
    <col min="9732" max="9732" width="10.1640625" style="2" bestFit="1" customWidth="1"/>
    <col min="9733" max="9733" width="8.6640625" style="2" bestFit="1"/>
    <col min="9734" max="9734" width="7.33203125" style="2" customWidth="1"/>
    <col min="9735" max="9984" width="8.6640625" style="2"/>
    <col min="9985" max="9985" width="27.33203125" style="2" customWidth="1"/>
    <col min="9986" max="9986" width="13.83203125" style="2" customWidth="1"/>
    <col min="9987" max="9987" width="14.5" style="2" bestFit="1" customWidth="1"/>
    <col min="9988" max="9988" width="10.1640625" style="2" bestFit="1" customWidth="1"/>
    <col min="9989" max="9989" width="8.6640625" style="2" bestFit="1"/>
    <col min="9990" max="9990" width="7.33203125" style="2" customWidth="1"/>
    <col min="9991" max="10240" width="8.6640625" style="2"/>
    <col min="10241" max="10241" width="27.33203125" style="2" customWidth="1"/>
    <col min="10242" max="10242" width="13.83203125" style="2" customWidth="1"/>
    <col min="10243" max="10243" width="14.5" style="2" bestFit="1" customWidth="1"/>
    <col min="10244" max="10244" width="10.1640625" style="2" bestFit="1" customWidth="1"/>
    <col min="10245" max="10245" width="8.6640625" style="2" bestFit="1"/>
    <col min="10246" max="10246" width="7.33203125" style="2" customWidth="1"/>
    <col min="10247" max="10496" width="8.6640625" style="2"/>
    <col min="10497" max="10497" width="27.33203125" style="2" customWidth="1"/>
    <col min="10498" max="10498" width="13.83203125" style="2" customWidth="1"/>
    <col min="10499" max="10499" width="14.5" style="2" bestFit="1" customWidth="1"/>
    <col min="10500" max="10500" width="10.1640625" style="2" bestFit="1" customWidth="1"/>
    <col min="10501" max="10501" width="8.6640625" style="2" bestFit="1"/>
    <col min="10502" max="10502" width="7.33203125" style="2" customWidth="1"/>
    <col min="10503" max="10752" width="8.6640625" style="2"/>
    <col min="10753" max="10753" width="27.33203125" style="2" customWidth="1"/>
    <col min="10754" max="10754" width="13.83203125" style="2" customWidth="1"/>
    <col min="10755" max="10755" width="14.5" style="2" bestFit="1" customWidth="1"/>
    <col min="10756" max="10756" width="10.1640625" style="2" bestFit="1" customWidth="1"/>
    <col min="10757" max="10757" width="8.6640625" style="2" bestFit="1"/>
    <col min="10758" max="10758" width="7.33203125" style="2" customWidth="1"/>
    <col min="10759" max="11008" width="8.6640625" style="2"/>
    <col min="11009" max="11009" width="27.33203125" style="2" customWidth="1"/>
    <col min="11010" max="11010" width="13.83203125" style="2" customWidth="1"/>
    <col min="11011" max="11011" width="14.5" style="2" bestFit="1" customWidth="1"/>
    <col min="11012" max="11012" width="10.1640625" style="2" bestFit="1" customWidth="1"/>
    <col min="11013" max="11013" width="8.6640625" style="2" bestFit="1"/>
    <col min="11014" max="11014" width="7.33203125" style="2" customWidth="1"/>
    <col min="11015" max="11264" width="8.6640625" style="2"/>
    <col min="11265" max="11265" width="27.33203125" style="2" customWidth="1"/>
    <col min="11266" max="11266" width="13.83203125" style="2" customWidth="1"/>
    <col min="11267" max="11267" width="14.5" style="2" bestFit="1" customWidth="1"/>
    <col min="11268" max="11268" width="10.1640625" style="2" bestFit="1" customWidth="1"/>
    <col min="11269" max="11269" width="8.6640625" style="2" bestFit="1"/>
    <col min="11270" max="11270" width="7.33203125" style="2" customWidth="1"/>
    <col min="11271" max="11520" width="8.6640625" style="2"/>
    <col min="11521" max="11521" width="27.33203125" style="2" customWidth="1"/>
    <col min="11522" max="11522" width="13.83203125" style="2" customWidth="1"/>
    <col min="11523" max="11523" width="14.5" style="2" bestFit="1" customWidth="1"/>
    <col min="11524" max="11524" width="10.1640625" style="2" bestFit="1" customWidth="1"/>
    <col min="11525" max="11525" width="8.6640625" style="2" bestFit="1"/>
    <col min="11526" max="11526" width="7.33203125" style="2" customWidth="1"/>
    <col min="11527" max="11776" width="8.6640625" style="2"/>
    <col min="11777" max="11777" width="27.33203125" style="2" customWidth="1"/>
    <col min="11778" max="11778" width="13.83203125" style="2" customWidth="1"/>
    <col min="11779" max="11779" width="14.5" style="2" bestFit="1" customWidth="1"/>
    <col min="11780" max="11780" width="10.1640625" style="2" bestFit="1" customWidth="1"/>
    <col min="11781" max="11781" width="8.6640625" style="2" bestFit="1"/>
    <col min="11782" max="11782" width="7.33203125" style="2" customWidth="1"/>
    <col min="11783" max="12032" width="8.6640625" style="2"/>
    <col min="12033" max="12033" width="27.33203125" style="2" customWidth="1"/>
    <col min="12034" max="12034" width="13.83203125" style="2" customWidth="1"/>
    <col min="12035" max="12035" width="14.5" style="2" bestFit="1" customWidth="1"/>
    <col min="12036" max="12036" width="10.1640625" style="2" bestFit="1" customWidth="1"/>
    <col min="12037" max="12037" width="8.6640625" style="2" bestFit="1"/>
    <col min="12038" max="12038" width="7.33203125" style="2" customWidth="1"/>
    <col min="12039" max="12288" width="8.6640625" style="2"/>
    <col min="12289" max="12289" width="27.33203125" style="2" customWidth="1"/>
    <col min="12290" max="12290" width="13.83203125" style="2" customWidth="1"/>
    <col min="12291" max="12291" width="14.5" style="2" bestFit="1" customWidth="1"/>
    <col min="12292" max="12292" width="10.1640625" style="2" bestFit="1" customWidth="1"/>
    <col min="12293" max="12293" width="8.6640625" style="2" bestFit="1"/>
    <col min="12294" max="12294" width="7.33203125" style="2" customWidth="1"/>
    <col min="12295" max="12544" width="8.6640625" style="2"/>
    <col min="12545" max="12545" width="27.33203125" style="2" customWidth="1"/>
    <col min="12546" max="12546" width="13.83203125" style="2" customWidth="1"/>
    <col min="12547" max="12547" width="14.5" style="2" bestFit="1" customWidth="1"/>
    <col min="12548" max="12548" width="10.1640625" style="2" bestFit="1" customWidth="1"/>
    <col min="12549" max="12549" width="8.6640625" style="2" bestFit="1"/>
    <col min="12550" max="12550" width="7.33203125" style="2" customWidth="1"/>
    <col min="12551" max="12800" width="8.6640625" style="2"/>
    <col min="12801" max="12801" width="27.33203125" style="2" customWidth="1"/>
    <col min="12802" max="12802" width="13.83203125" style="2" customWidth="1"/>
    <col min="12803" max="12803" width="14.5" style="2" bestFit="1" customWidth="1"/>
    <col min="12804" max="12804" width="10.1640625" style="2" bestFit="1" customWidth="1"/>
    <col min="12805" max="12805" width="8.6640625" style="2" bestFit="1"/>
    <col min="12806" max="12806" width="7.33203125" style="2" customWidth="1"/>
    <col min="12807" max="13056" width="8.6640625" style="2"/>
    <col min="13057" max="13057" width="27.33203125" style="2" customWidth="1"/>
    <col min="13058" max="13058" width="13.83203125" style="2" customWidth="1"/>
    <col min="13059" max="13059" width="14.5" style="2" bestFit="1" customWidth="1"/>
    <col min="13060" max="13060" width="10.1640625" style="2" bestFit="1" customWidth="1"/>
    <col min="13061" max="13061" width="8.6640625" style="2" bestFit="1"/>
    <col min="13062" max="13062" width="7.33203125" style="2" customWidth="1"/>
    <col min="13063" max="13312" width="8.6640625" style="2"/>
    <col min="13313" max="13313" width="27.33203125" style="2" customWidth="1"/>
    <col min="13314" max="13314" width="13.83203125" style="2" customWidth="1"/>
    <col min="13315" max="13315" width="14.5" style="2" bestFit="1" customWidth="1"/>
    <col min="13316" max="13316" width="10.1640625" style="2" bestFit="1" customWidth="1"/>
    <col min="13317" max="13317" width="8.6640625" style="2" bestFit="1"/>
    <col min="13318" max="13318" width="7.33203125" style="2" customWidth="1"/>
    <col min="13319" max="13568" width="8.6640625" style="2"/>
    <col min="13569" max="13569" width="27.33203125" style="2" customWidth="1"/>
    <col min="13570" max="13570" width="13.83203125" style="2" customWidth="1"/>
    <col min="13571" max="13571" width="14.5" style="2" bestFit="1" customWidth="1"/>
    <col min="13572" max="13572" width="10.1640625" style="2" bestFit="1" customWidth="1"/>
    <col min="13573" max="13573" width="8.6640625" style="2" bestFit="1"/>
    <col min="13574" max="13574" width="7.33203125" style="2" customWidth="1"/>
    <col min="13575" max="13824" width="8.6640625" style="2"/>
    <col min="13825" max="13825" width="27.33203125" style="2" customWidth="1"/>
    <col min="13826" max="13826" width="13.83203125" style="2" customWidth="1"/>
    <col min="13827" max="13827" width="14.5" style="2" bestFit="1" customWidth="1"/>
    <col min="13828" max="13828" width="10.1640625" style="2" bestFit="1" customWidth="1"/>
    <col min="13829" max="13829" width="8.6640625" style="2" bestFit="1"/>
    <col min="13830" max="13830" width="7.33203125" style="2" customWidth="1"/>
    <col min="13831" max="14080" width="8.6640625" style="2"/>
    <col min="14081" max="14081" width="27.33203125" style="2" customWidth="1"/>
    <col min="14082" max="14082" width="13.83203125" style="2" customWidth="1"/>
    <col min="14083" max="14083" width="14.5" style="2" bestFit="1" customWidth="1"/>
    <col min="14084" max="14084" width="10.1640625" style="2" bestFit="1" customWidth="1"/>
    <col min="14085" max="14085" width="8.6640625" style="2" bestFit="1"/>
    <col min="14086" max="14086" width="7.33203125" style="2" customWidth="1"/>
    <col min="14087" max="14336" width="8.6640625" style="2"/>
    <col min="14337" max="14337" width="27.33203125" style="2" customWidth="1"/>
    <col min="14338" max="14338" width="13.83203125" style="2" customWidth="1"/>
    <col min="14339" max="14339" width="14.5" style="2" bestFit="1" customWidth="1"/>
    <col min="14340" max="14340" width="10.1640625" style="2" bestFit="1" customWidth="1"/>
    <col min="14341" max="14341" width="8.6640625" style="2" bestFit="1"/>
    <col min="14342" max="14342" width="7.33203125" style="2" customWidth="1"/>
    <col min="14343" max="14592" width="8.6640625" style="2"/>
    <col min="14593" max="14593" width="27.33203125" style="2" customWidth="1"/>
    <col min="14594" max="14594" width="13.83203125" style="2" customWidth="1"/>
    <col min="14595" max="14595" width="14.5" style="2" bestFit="1" customWidth="1"/>
    <col min="14596" max="14596" width="10.1640625" style="2" bestFit="1" customWidth="1"/>
    <col min="14597" max="14597" width="8.6640625" style="2" bestFit="1"/>
    <col min="14598" max="14598" width="7.33203125" style="2" customWidth="1"/>
    <col min="14599" max="14848" width="8.6640625" style="2"/>
    <col min="14849" max="14849" width="27.33203125" style="2" customWidth="1"/>
    <col min="14850" max="14850" width="13.83203125" style="2" customWidth="1"/>
    <col min="14851" max="14851" width="14.5" style="2" bestFit="1" customWidth="1"/>
    <col min="14852" max="14852" width="10.1640625" style="2" bestFit="1" customWidth="1"/>
    <col min="14853" max="14853" width="8.6640625" style="2" bestFit="1"/>
    <col min="14854" max="14854" width="7.33203125" style="2" customWidth="1"/>
    <col min="14855" max="15104" width="8.6640625" style="2"/>
    <col min="15105" max="15105" width="27.33203125" style="2" customWidth="1"/>
    <col min="15106" max="15106" width="13.83203125" style="2" customWidth="1"/>
    <col min="15107" max="15107" width="14.5" style="2" bestFit="1" customWidth="1"/>
    <col min="15108" max="15108" width="10.1640625" style="2" bestFit="1" customWidth="1"/>
    <col min="15109" max="15109" width="8.6640625" style="2" bestFit="1"/>
    <col min="15110" max="15110" width="7.33203125" style="2" customWidth="1"/>
    <col min="15111" max="15360" width="8.6640625" style="2"/>
    <col min="15361" max="15361" width="27.33203125" style="2" customWidth="1"/>
    <col min="15362" max="15362" width="13.83203125" style="2" customWidth="1"/>
    <col min="15363" max="15363" width="14.5" style="2" bestFit="1" customWidth="1"/>
    <col min="15364" max="15364" width="10.1640625" style="2" bestFit="1" customWidth="1"/>
    <col min="15365" max="15365" width="8.6640625" style="2" bestFit="1"/>
    <col min="15366" max="15366" width="7.33203125" style="2" customWidth="1"/>
    <col min="15367" max="15616" width="8.6640625" style="2"/>
    <col min="15617" max="15617" width="27.33203125" style="2" customWidth="1"/>
    <col min="15618" max="15618" width="13.83203125" style="2" customWidth="1"/>
    <col min="15619" max="15619" width="14.5" style="2" bestFit="1" customWidth="1"/>
    <col min="15620" max="15620" width="10.1640625" style="2" bestFit="1" customWidth="1"/>
    <col min="15621" max="15621" width="8.6640625" style="2" bestFit="1"/>
    <col min="15622" max="15622" width="7.33203125" style="2" customWidth="1"/>
    <col min="15623" max="15872" width="8.6640625" style="2"/>
    <col min="15873" max="15873" width="27.33203125" style="2" customWidth="1"/>
    <col min="15874" max="15874" width="13.83203125" style="2" customWidth="1"/>
    <col min="15875" max="15875" width="14.5" style="2" bestFit="1" customWidth="1"/>
    <col min="15876" max="15876" width="10.1640625" style="2" bestFit="1" customWidth="1"/>
    <col min="15877" max="15877" width="8.6640625" style="2" bestFit="1"/>
    <col min="15878" max="15878" width="7.33203125" style="2" customWidth="1"/>
    <col min="15879" max="16128" width="8.6640625" style="2"/>
    <col min="16129" max="16129" width="27.33203125" style="2" customWidth="1"/>
    <col min="16130" max="16130" width="13.83203125" style="2" customWidth="1"/>
    <col min="16131" max="16131" width="14.5" style="2" bestFit="1" customWidth="1"/>
    <col min="16132" max="16132" width="10.1640625" style="2" bestFit="1" customWidth="1"/>
    <col min="16133" max="16133" width="8.6640625" style="2" bestFit="1"/>
    <col min="16134" max="16134" width="7.33203125" style="2" customWidth="1"/>
    <col min="16135" max="16384" width="8.6640625" style="2"/>
  </cols>
  <sheetData>
    <row r="1" spans="1:6" ht="36" customHeight="1">
      <c r="A1" s="1" t="s">
        <v>45</v>
      </c>
      <c r="B1" s="1"/>
      <c r="C1" s="1"/>
      <c r="D1" s="1"/>
      <c r="E1" s="1"/>
      <c r="F1" s="1"/>
    </row>
    <row r="2" spans="1:6" ht="25" customHeight="1">
      <c r="E2" s="11" t="s">
        <v>1</v>
      </c>
      <c r="F2" s="11"/>
    </row>
    <row r="3" spans="1:6" ht="30" customHeight="1">
      <c r="A3" s="12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28.25" customHeight="1">
      <c r="A4" s="8" t="s">
        <v>46</v>
      </c>
      <c r="B4" s="7">
        <v>55292</v>
      </c>
      <c r="C4" s="7">
        <v>54337</v>
      </c>
      <c r="D4" s="7">
        <f>B4-C4</f>
        <v>955</v>
      </c>
      <c r="E4" s="8">
        <f>ROUND(D4/C4*100,2)</f>
        <v>1.76</v>
      </c>
      <c r="F4" s="8"/>
    </row>
    <row r="5" spans="1:6" ht="28.25" customHeight="1">
      <c r="A5" s="8" t="s">
        <v>47</v>
      </c>
      <c r="B5" s="7">
        <v>297</v>
      </c>
      <c r="C5" s="7">
        <v>871</v>
      </c>
      <c r="D5" s="7">
        <f t="shared" ref="D5:D25" si="0">B5-C5</f>
        <v>-574</v>
      </c>
      <c r="E5" s="8">
        <f t="shared" ref="E5:E25" si="1">ROUND(D5/C5*100,2)</f>
        <v>-65.900000000000006</v>
      </c>
      <c r="F5" s="8"/>
    </row>
    <row r="6" spans="1:6" ht="28.25" customHeight="1">
      <c r="A6" s="8" t="s">
        <v>48</v>
      </c>
      <c r="B6" s="7">
        <v>19258</v>
      </c>
      <c r="C6" s="7">
        <v>16551</v>
      </c>
      <c r="D6" s="7">
        <f t="shared" si="0"/>
        <v>2707</v>
      </c>
      <c r="E6" s="8">
        <f t="shared" si="1"/>
        <v>16.36</v>
      </c>
      <c r="F6" s="8"/>
    </row>
    <row r="7" spans="1:6" ht="28.25" customHeight="1">
      <c r="A7" s="8" t="s">
        <v>49</v>
      </c>
      <c r="B7" s="7">
        <v>109955</v>
      </c>
      <c r="C7" s="7">
        <v>107658</v>
      </c>
      <c r="D7" s="7">
        <f t="shared" si="0"/>
        <v>2297</v>
      </c>
      <c r="E7" s="8">
        <f t="shared" si="1"/>
        <v>2.13</v>
      </c>
      <c r="F7" s="8"/>
    </row>
    <row r="8" spans="1:6" ht="28.25" customHeight="1">
      <c r="A8" s="8" t="s">
        <v>50</v>
      </c>
      <c r="B8" s="7">
        <v>6539</v>
      </c>
      <c r="C8" s="7">
        <v>6361</v>
      </c>
      <c r="D8" s="7">
        <f t="shared" si="0"/>
        <v>178</v>
      </c>
      <c r="E8" s="8">
        <f t="shared" si="1"/>
        <v>2.8</v>
      </c>
      <c r="F8" s="8"/>
    </row>
    <row r="9" spans="1:6" ht="28.25" customHeight="1">
      <c r="A9" s="8" t="s">
        <v>51</v>
      </c>
      <c r="B9" s="7">
        <v>6378</v>
      </c>
      <c r="C9" s="7">
        <v>5852</v>
      </c>
      <c r="D9" s="7">
        <f t="shared" si="0"/>
        <v>526</v>
      </c>
      <c r="E9" s="8">
        <f t="shared" si="1"/>
        <v>8.99</v>
      </c>
      <c r="F9" s="8"/>
    </row>
    <row r="10" spans="1:6" ht="28.25" customHeight="1">
      <c r="A10" s="8" t="s">
        <v>52</v>
      </c>
      <c r="B10" s="13">
        <v>129697</v>
      </c>
      <c r="C10" s="7">
        <v>128978</v>
      </c>
      <c r="D10" s="7">
        <f t="shared" si="0"/>
        <v>719</v>
      </c>
      <c r="E10" s="8">
        <f t="shared" si="1"/>
        <v>0.56000000000000005</v>
      </c>
      <c r="F10" s="8"/>
    </row>
    <row r="11" spans="1:6" ht="28.25" customHeight="1">
      <c r="A11" s="8" t="s">
        <v>53</v>
      </c>
      <c r="B11" s="13">
        <v>92081</v>
      </c>
      <c r="C11" s="7">
        <v>91775</v>
      </c>
      <c r="D11" s="7">
        <f t="shared" si="0"/>
        <v>306</v>
      </c>
      <c r="E11" s="8">
        <f t="shared" si="1"/>
        <v>0.33</v>
      </c>
      <c r="F11" s="8"/>
    </row>
    <row r="12" spans="1:6" ht="28.25" customHeight="1">
      <c r="A12" s="8" t="s">
        <v>54</v>
      </c>
      <c r="B12" s="7">
        <v>7183</v>
      </c>
      <c r="C12" s="7">
        <v>10788</v>
      </c>
      <c r="D12" s="7">
        <f t="shared" si="0"/>
        <v>-3605</v>
      </c>
      <c r="E12" s="8">
        <f t="shared" si="1"/>
        <v>-33.42</v>
      </c>
      <c r="F12" s="8"/>
    </row>
    <row r="13" spans="1:6" ht="28.25" customHeight="1">
      <c r="A13" s="8" t="s">
        <v>55</v>
      </c>
      <c r="B13" s="13">
        <v>17062</v>
      </c>
      <c r="C13" s="7">
        <v>18758</v>
      </c>
      <c r="D13" s="7">
        <f t="shared" si="0"/>
        <v>-1696</v>
      </c>
      <c r="E13" s="8">
        <f t="shared" si="1"/>
        <v>-9.0399999999999991</v>
      </c>
      <c r="F13" s="8"/>
    </row>
    <row r="14" spans="1:6" ht="28.25" customHeight="1">
      <c r="A14" s="8" t="s">
        <v>56</v>
      </c>
      <c r="B14" s="7">
        <v>104291</v>
      </c>
      <c r="C14" s="7">
        <v>102945</v>
      </c>
      <c r="D14" s="7">
        <f t="shared" si="0"/>
        <v>1346</v>
      </c>
      <c r="E14" s="8">
        <f t="shared" si="1"/>
        <v>1.31</v>
      </c>
      <c r="F14" s="8"/>
    </row>
    <row r="15" spans="1:6" ht="28.25" customHeight="1">
      <c r="A15" s="8" t="s">
        <v>57</v>
      </c>
      <c r="B15" s="7">
        <v>15662</v>
      </c>
      <c r="C15" s="7">
        <v>16721</v>
      </c>
      <c r="D15" s="7">
        <f t="shared" si="0"/>
        <v>-1059</v>
      </c>
      <c r="E15" s="8">
        <f t="shared" si="1"/>
        <v>-6.33</v>
      </c>
      <c r="F15" s="8"/>
    </row>
    <row r="16" spans="1:6" ht="28.25" customHeight="1">
      <c r="A16" s="8" t="s">
        <v>58</v>
      </c>
      <c r="B16" s="7">
        <v>6619</v>
      </c>
      <c r="C16" s="7">
        <v>5592</v>
      </c>
      <c r="D16" s="7">
        <f t="shared" si="0"/>
        <v>1027</v>
      </c>
      <c r="E16" s="8">
        <f t="shared" si="1"/>
        <v>18.37</v>
      </c>
      <c r="F16" s="8"/>
    </row>
    <row r="17" spans="1:6" ht="28.25" customHeight="1">
      <c r="A17" s="8" t="s">
        <v>59</v>
      </c>
      <c r="B17" s="7">
        <v>4712</v>
      </c>
      <c r="C17" s="7">
        <v>2994</v>
      </c>
      <c r="D17" s="7">
        <f t="shared" si="0"/>
        <v>1718</v>
      </c>
      <c r="E17" s="8">
        <f t="shared" si="1"/>
        <v>57.38</v>
      </c>
      <c r="F17" s="8"/>
    </row>
    <row r="18" spans="1:6" ht="28.25" customHeight="1">
      <c r="A18" s="8" t="s">
        <v>60</v>
      </c>
      <c r="B18" s="7">
        <v>55</v>
      </c>
      <c r="C18" s="7">
        <v>120</v>
      </c>
      <c r="D18" s="7">
        <f t="shared" si="0"/>
        <v>-65</v>
      </c>
      <c r="E18" s="8">
        <f t="shared" si="1"/>
        <v>-54.17</v>
      </c>
      <c r="F18" s="8"/>
    </row>
    <row r="19" spans="1:6" ht="28.25" customHeight="1">
      <c r="A19" s="8" t="s">
        <v>61</v>
      </c>
      <c r="B19" s="7">
        <v>4529</v>
      </c>
      <c r="C19" s="7">
        <v>11156</v>
      </c>
      <c r="D19" s="7">
        <f t="shared" si="0"/>
        <v>-6627</v>
      </c>
      <c r="E19" s="8">
        <f t="shared" si="1"/>
        <v>-59.4</v>
      </c>
      <c r="F19" s="8"/>
    </row>
    <row r="20" spans="1:6" ht="28.25" customHeight="1">
      <c r="A20" s="8" t="s">
        <v>62</v>
      </c>
      <c r="B20" s="7">
        <v>25431</v>
      </c>
      <c r="C20" s="7">
        <v>24540</v>
      </c>
      <c r="D20" s="7">
        <f t="shared" si="0"/>
        <v>891</v>
      </c>
      <c r="E20" s="8">
        <f t="shared" si="1"/>
        <v>3.63</v>
      </c>
      <c r="F20" s="8"/>
    </row>
    <row r="21" spans="1:6" ht="28.25" customHeight="1">
      <c r="A21" s="8" t="s">
        <v>63</v>
      </c>
      <c r="B21" s="7">
        <v>3881</v>
      </c>
      <c r="C21" s="7">
        <v>7165</v>
      </c>
      <c r="D21" s="7">
        <f t="shared" si="0"/>
        <v>-3284</v>
      </c>
      <c r="E21" s="8">
        <f t="shared" si="1"/>
        <v>-45.83</v>
      </c>
      <c r="F21" s="8"/>
    </row>
    <row r="22" spans="1:6" ht="28.25" customHeight="1">
      <c r="A22" s="8" t="s">
        <v>64</v>
      </c>
      <c r="B22" s="7">
        <v>3513</v>
      </c>
      <c r="C22" s="7">
        <v>2954</v>
      </c>
      <c r="D22" s="7">
        <f t="shared" si="0"/>
        <v>559</v>
      </c>
      <c r="E22" s="8">
        <f t="shared" si="1"/>
        <v>18.920000000000002</v>
      </c>
      <c r="F22" s="8"/>
    </row>
    <row r="23" spans="1:6" ht="28.25" customHeight="1">
      <c r="A23" s="8" t="s">
        <v>65</v>
      </c>
      <c r="B23" s="7">
        <v>9225</v>
      </c>
      <c r="C23" s="7">
        <v>8309</v>
      </c>
      <c r="D23" s="7">
        <f t="shared" si="0"/>
        <v>916</v>
      </c>
      <c r="E23" s="8">
        <f t="shared" si="1"/>
        <v>11.02</v>
      </c>
      <c r="F23" s="8"/>
    </row>
    <row r="24" spans="1:6" ht="28.25" customHeight="1">
      <c r="A24" s="8" t="s">
        <v>66</v>
      </c>
      <c r="B24" s="7">
        <v>700</v>
      </c>
      <c r="C24" s="7">
        <v>3376</v>
      </c>
      <c r="D24" s="7">
        <f t="shared" si="0"/>
        <v>-2676</v>
      </c>
      <c r="E24" s="8"/>
      <c r="F24" s="8"/>
    </row>
    <row r="25" spans="1:6" ht="28.25" customHeight="1">
      <c r="A25" s="14" t="s">
        <v>67</v>
      </c>
      <c r="B25" s="15">
        <f>SUM(B4:B24)</f>
        <v>622360</v>
      </c>
      <c r="C25" s="15">
        <f>SUM(C4:C24)</f>
        <v>627801</v>
      </c>
      <c r="D25" s="7">
        <f t="shared" si="0"/>
        <v>-5441</v>
      </c>
      <c r="E25" s="8">
        <f t="shared" si="1"/>
        <v>-0.87</v>
      </c>
      <c r="F25" s="8"/>
    </row>
  </sheetData>
  <mergeCells count="2">
    <mergeCell ref="A1:F1"/>
    <mergeCell ref="E2:F2"/>
  </mergeCells>
  <phoneticPr fontId="3" type="noConversion"/>
  <printOptions horizontalCentered="1"/>
  <pageMargins left="0.74803149606299213" right="0.74803149606299213" top="0.74803149606299213" bottom="0.74803149606299213" header="0.6692913385826772" footer="0.47244094488188981"/>
  <pageSetup paperSize="9" scale="95" orientation="portrait" horizontalDpi="300" verticalDpi="300" r:id="rId1"/>
  <headerFooter>
    <oddHeader xml:space="preserve">&amp;C&amp;"宋体,加粗"&amp;18 &amp;20 &amp;R
</oddHeader>
    <oddFooter>&amp;C&amp;"华文中宋"&amp;16 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2021年财政收入完成情况表</vt:lpstr>
      <vt:lpstr>2021年财政支出完成情况表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2022-05-09T01:55:02Z</dcterms:created>
  <dcterms:modified xsi:type="dcterms:W3CDTF">2022-05-09T01:55:50Z</dcterms:modified>
</cp:coreProperties>
</file>